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80" windowWidth="14355" windowHeight="4620" activeTab="1"/>
  </bookViews>
  <sheets>
    <sheet name="Sheet1" sheetId="1" r:id="rId1"/>
    <sheet name="Ket qua xet TN" sheetId="2" r:id="rId2"/>
    <sheet name="Sheet3" sheetId="3" r:id="rId3"/>
  </sheets>
  <calcPr calcId="144525"/>
</workbook>
</file>

<file path=xl/calcChain.xml><?xml version="1.0" encoding="utf-8"?>
<calcChain xmlns="http://schemas.openxmlformats.org/spreadsheetml/2006/main">
  <c r="M297" i="2" l="1"/>
  <c r="M295" i="2"/>
  <c r="M294" i="2"/>
  <c r="M293" i="2"/>
  <c r="M292" i="2"/>
  <c r="M291" i="2"/>
  <c r="L8" i="1" l="1"/>
  <c r="J8" i="1"/>
  <c r="M40" i="2" l="1"/>
  <c r="M41" i="2"/>
  <c r="J216" i="2" l="1"/>
  <c r="J209" i="2"/>
  <c r="L4" i="2" l="1"/>
  <c r="M5" i="2" l="1"/>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2" i="2"/>
  <c r="M43" i="2"/>
  <c r="M44" i="2"/>
  <c r="M45" i="2"/>
  <c r="M47" i="2"/>
  <c r="M48" i="2"/>
  <c r="M49" i="2"/>
  <c r="M50" i="2"/>
  <c r="M51" i="2"/>
  <c r="M52" i="2"/>
  <c r="M53" i="2"/>
  <c r="M54" i="2"/>
  <c r="M55" i="2"/>
  <c r="M37" i="1"/>
  <c r="M34" i="1"/>
  <c r="M22" i="1"/>
  <c r="M15" i="1"/>
  <c r="M10" i="1"/>
  <c r="L36" i="1"/>
  <c r="J36" i="1"/>
  <c r="H36" i="1"/>
  <c r="F36" i="1"/>
  <c r="J31" i="1"/>
  <c r="H31" i="1"/>
  <c r="L27" i="1"/>
  <c r="H27" i="1"/>
  <c r="H18" i="1" l="1"/>
  <c r="L17" i="1" l="1"/>
  <c r="J17" i="1"/>
  <c r="H17" i="1"/>
  <c r="J7" i="1"/>
  <c r="H7" i="1"/>
</calcChain>
</file>

<file path=xl/sharedStrings.xml><?xml version="1.0" encoding="utf-8"?>
<sst xmlns="http://schemas.openxmlformats.org/spreadsheetml/2006/main" count="960" uniqueCount="399">
  <si>
    <t>STT</t>
  </si>
  <si>
    <t>Khoa Kinh tế - Tài chính</t>
  </si>
  <si>
    <t>C-KETOAN14A</t>
  </si>
  <si>
    <t>D-KETOAN1A</t>
  </si>
  <si>
    <t>D-KETOAN2A</t>
  </si>
  <si>
    <t>DL-KETOAN2A</t>
  </si>
  <si>
    <t>Khoa Nông học</t>
  </si>
  <si>
    <t>C-CNSH13A</t>
  </si>
  <si>
    <t>D-KHCT2A</t>
  </si>
  <si>
    <t>DL-KHCT2A</t>
  </si>
  <si>
    <t>Khoa Chăn nuôi thú y</t>
  </si>
  <si>
    <t>C-CHANNUOI14A</t>
  </si>
  <si>
    <t>D-CHANNUOI2A</t>
  </si>
  <si>
    <t>D-CHANNUOI1A</t>
  </si>
  <si>
    <t>DL-CHANNUOI2B</t>
  </si>
  <si>
    <t>CL-CHANNUOI8A</t>
  </si>
  <si>
    <t>Khoa Tài nguyên và môi trường</t>
  </si>
  <si>
    <t>D-QLDD2A</t>
  </si>
  <si>
    <t>Khoa Công nghệ thực phẩm</t>
  </si>
  <si>
    <t>D-CNTP2A</t>
  </si>
  <si>
    <t>DL-QLDD4A</t>
  </si>
  <si>
    <t>C-QLDD14A</t>
  </si>
  <si>
    <t>C-QLTN14A</t>
  </si>
  <si>
    <t>D-QLDD1A</t>
  </si>
  <si>
    <t>D-QLDD1B</t>
  </si>
  <si>
    <t>DL-QLDD1A</t>
  </si>
  <si>
    <t>DL-QLDD2B</t>
  </si>
  <si>
    <t>C-QLDD11A</t>
  </si>
  <si>
    <t>C-QLDD13A</t>
  </si>
  <si>
    <t>TÊN LỚP</t>
  </si>
  <si>
    <t>XUẤT SẮC</t>
  </si>
  <si>
    <t>GIỎI</t>
  </si>
  <si>
    <t>KHÁ</t>
  </si>
  <si>
    <t>TRUNG BÌNH</t>
  </si>
  <si>
    <t>KHÔNG ĐỦ ĐIỀU KIỆN TN</t>
  </si>
  <si>
    <t>TỔNG SỐ</t>
  </si>
  <si>
    <t>stt</t>
  </si>
  <si>
    <t>KỲ I</t>
  </si>
  <si>
    <t>KỲ II</t>
  </si>
  <si>
    <t>KỲ III</t>
  </si>
  <si>
    <t>KỲ IV</t>
  </si>
  <si>
    <t>KỲ V</t>
  </si>
  <si>
    <t>KỲ VI</t>
  </si>
  <si>
    <t>KỲ VII</t>
  </si>
  <si>
    <t>KỲ VIII</t>
  </si>
  <si>
    <t>Nguyễn Thị Mai</t>
  </si>
  <si>
    <t>Anh</t>
  </si>
  <si>
    <t>Đặng Thanh</t>
  </si>
  <si>
    <t>Bình</t>
  </si>
  <si>
    <t xml:space="preserve">Hoàng Bảo </t>
  </si>
  <si>
    <t>Diễm</t>
  </si>
  <si>
    <t>Hứa Thị</t>
  </si>
  <si>
    <t>Triệu Thuỳ</t>
  </si>
  <si>
    <t>Dung</t>
  </si>
  <si>
    <t>Mai Khả</t>
  </si>
  <si>
    <t>Đại</t>
  </si>
  <si>
    <t>Đỗ Mai</t>
  </si>
  <si>
    <t>Giang</t>
  </si>
  <si>
    <t xml:space="preserve">Đỗ Thị Ngọc </t>
  </si>
  <si>
    <t>Hà</t>
  </si>
  <si>
    <t>Trần Thu</t>
  </si>
  <si>
    <t>Vi Thu</t>
  </si>
  <si>
    <t>Thân Thị</t>
  </si>
  <si>
    <t>Hạnh</t>
  </si>
  <si>
    <t>Hoàng Thị Minh</t>
  </si>
  <si>
    <t>Hằng</t>
  </si>
  <si>
    <t>Phạm Thị</t>
  </si>
  <si>
    <t>Vũ Thị Thảo</t>
  </si>
  <si>
    <t>Hiền</t>
  </si>
  <si>
    <t xml:space="preserve">Nguyễn Ngọc </t>
  </si>
  <si>
    <t>Huyền</t>
  </si>
  <si>
    <t>Nguyễn Thị Thanh</t>
  </si>
  <si>
    <t>Mai Thị</t>
  </si>
  <si>
    <t>Hương</t>
  </si>
  <si>
    <t>Vũ Thị</t>
  </si>
  <si>
    <t xml:space="preserve">Đỗ Thị </t>
  </si>
  <si>
    <t>Hường</t>
  </si>
  <si>
    <t xml:space="preserve">Phạm Thị Ngọc </t>
  </si>
  <si>
    <t>Lan</t>
  </si>
  <si>
    <t>Nguyễn Thị</t>
  </si>
  <si>
    <t>Lý</t>
  </si>
  <si>
    <t xml:space="preserve">Nguyễn Thị </t>
  </si>
  <si>
    <t>Mai</t>
  </si>
  <si>
    <t xml:space="preserve">Vi Thị </t>
  </si>
  <si>
    <t>Mỹ</t>
  </si>
  <si>
    <t xml:space="preserve">Đào Duy </t>
  </si>
  <si>
    <t>Nam</t>
  </si>
  <si>
    <t>Nguyễn Thanh</t>
  </si>
  <si>
    <t>Nga</t>
  </si>
  <si>
    <t>Nghĩa</t>
  </si>
  <si>
    <t xml:space="preserve">Lã Hồng </t>
  </si>
  <si>
    <t>Nguyên</t>
  </si>
  <si>
    <t>Nhung</t>
  </si>
  <si>
    <t>Trương Thị</t>
  </si>
  <si>
    <t>Oanh</t>
  </si>
  <si>
    <t xml:space="preserve">Đỗ Văn </t>
  </si>
  <si>
    <t>Phú</t>
  </si>
  <si>
    <t xml:space="preserve">Nguyễn Thảo </t>
  </si>
  <si>
    <t>Phương</t>
  </si>
  <si>
    <t>Phượng</t>
  </si>
  <si>
    <t xml:space="preserve">Trình Thị </t>
  </si>
  <si>
    <t xml:space="preserve">Vũ Đình </t>
  </si>
  <si>
    <t>Quý</t>
  </si>
  <si>
    <t xml:space="preserve">Lê Thị Như </t>
  </si>
  <si>
    <t>Quỳnh</t>
  </si>
  <si>
    <t xml:space="preserve">Diêm Thị </t>
  </si>
  <si>
    <t>Thanh</t>
  </si>
  <si>
    <t xml:space="preserve">Hoàng Thị </t>
  </si>
  <si>
    <t>Thảo</t>
  </si>
  <si>
    <t>Phan Ngọc Thu</t>
  </si>
  <si>
    <t xml:space="preserve">Đinh Thị </t>
  </si>
  <si>
    <t>Thắm</t>
  </si>
  <si>
    <t>Thủy</t>
  </si>
  <si>
    <t>Trịnh Thị</t>
  </si>
  <si>
    <t>Tiện</t>
  </si>
  <si>
    <t>Đỗ Thị Thu</t>
  </si>
  <si>
    <t>Trang</t>
  </si>
  <si>
    <t>Nguyễn Thị Thu</t>
  </si>
  <si>
    <t>Trần Thị Huyền</t>
  </si>
  <si>
    <t>Trinh</t>
  </si>
  <si>
    <t>Tuyết</t>
  </si>
  <si>
    <t xml:space="preserve">Phạm Thị  </t>
  </si>
  <si>
    <t>Vân</t>
  </si>
  <si>
    <t>Ngô Tùng</t>
  </si>
  <si>
    <t>Bách</t>
  </si>
  <si>
    <t>Giới</t>
  </si>
  <si>
    <t>T.B</t>
  </si>
  <si>
    <t>Chu Thị</t>
  </si>
  <si>
    <t>Hoàng</t>
  </si>
  <si>
    <t xml:space="preserve">Nguyễn Thanh </t>
  </si>
  <si>
    <t>DL-KETOAN2A1</t>
  </si>
  <si>
    <t>Vũ Quốc</t>
  </si>
  <si>
    <t>Huy</t>
  </si>
  <si>
    <t xml:space="preserve">Hà Thị Phương </t>
  </si>
  <si>
    <t>Loan</t>
  </si>
  <si>
    <t>Họ và tên</t>
  </si>
  <si>
    <t>Số tín chỉ</t>
  </si>
  <si>
    <t>1</t>
  </si>
  <si>
    <t>Lý Diệp</t>
  </si>
  <si>
    <t>Khá</t>
  </si>
  <si>
    <t>2</t>
  </si>
  <si>
    <t xml:space="preserve">Ngô Văn </t>
  </si>
  <si>
    <t>Luật</t>
  </si>
  <si>
    <t>Nguyễn Văn</t>
  </si>
  <si>
    <t>Linh</t>
  </si>
  <si>
    <t>3</t>
  </si>
  <si>
    <t>Sè tÝn chØ</t>
  </si>
  <si>
    <t>HP chưa hoàn thành</t>
  </si>
  <si>
    <t xml:space="preserve">Dương Thị </t>
  </si>
  <si>
    <t>Bích</t>
  </si>
  <si>
    <t>Hoàng Mạnh</t>
  </si>
  <si>
    <t>Cường</t>
  </si>
  <si>
    <t>Hoàng Văn</t>
  </si>
  <si>
    <t>Đạt</t>
  </si>
  <si>
    <t>4</t>
  </si>
  <si>
    <t xml:space="preserve">Dương Thế </t>
  </si>
  <si>
    <t>Hiển</t>
  </si>
  <si>
    <t>5</t>
  </si>
  <si>
    <t>Nguyễn Phi</t>
  </si>
  <si>
    <t>Hiệp</t>
  </si>
  <si>
    <t xml:space="preserve">Dược lý học thú y, Phương pháp thí nghiệm chăn nuôi, Cơ khí chăn nuôi, Vi sinh vật truyền nhiễm gia súc, Ký sinh trùng thú y, Kiểm nghiệm sản phẩm vật nuôi, Quản trị doanh nghiệp, Chăn nuôi dê thỏ, </t>
  </si>
  <si>
    <t>6</t>
  </si>
  <si>
    <t>Nguyễn Chí</t>
  </si>
  <si>
    <t>Hiếu</t>
  </si>
  <si>
    <t>ĐLCMĐCS, Sinh học động vật, Xác suất thống kê, Tiếng Anh 2, Sinh hóa động vật, Chăn nuôi lợn, Cơ khí chăn nuôi, Quản trị doanh nghiệp, Vệ sinh chăn nuôi, TT Hồ Chí Minh.</t>
  </si>
  <si>
    <t>7</t>
  </si>
  <si>
    <t>Bùi Huy</t>
  </si>
  <si>
    <t>8</t>
  </si>
  <si>
    <t>Trịnh Viết</t>
  </si>
  <si>
    <t>Hùng</t>
  </si>
  <si>
    <t>9</t>
  </si>
  <si>
    <t>Dương Văn</t>
  </si>
  <si>
    <t>Sinh học động vật, Tiếng Anh 2</t>
  </si>
  <si>
    <t>10</t>
  </si>
  <si>
    <t>Lê Công</t>
  </si>
  <si>
    <t>Ngọc</t>
  </si>
  <si>
    <t>11</t>
  </si>
  <si>
    <t xml:space="preserve">Nguyễn Văn </t>
  </si>
  <si>
    <t>12</t>
  </si>
  <si>
    <t>13</t>
  </si>
  <si>
    <t>Ngô Văn</t>
  </si>
  <si>
    <t>Tâm</t>
  </si>
  <si>
    <t>Sinh học động vật, Chẩn đoán nội khoa gia súc, Phương pháp thí nghiệm chăn nuôi, Chăn nuôi lợn, Quản trị doanh nghiệp</t>
  </si>
  <si>
    <t>14</t>
  </si>
  <si>
    <t xml:space="preserve">Nguyễn Minh </t>
  </si>
  <si>
    <t>Thúy</t>
  </si>
  <si>
    <t>15</t>
  </si>
  <si>
    <t>16</t>
  </si>
  <si>
    <t xml:space="preserve">Nguyễn Trọng </t>
  </si>
  <si>
    <t>Tuấn</t>
  </si>
  <si>
    <t>Chăn nuôi trâu bò, Chăn nuôi lợn, Cơ khí chăn nuôi</t>
  </si>
  <si>
    <t>18</t>
  </si>
  <si>
    <t xml:space="preserve">Ngô Thanh </t>
  </si>
  <si>
    <t>Tùng</t>
  </si>
  <si>
    <t>Tiếng Anh 2, Dinh dưỡng và thức ăn chăn nuôi</t>
  </si>
  <si>
    <t>19</t>
  </si>
  <si>
    <t>Nguyễn Ngọc</t>
  </si>
  <si>
    <t>Văn</t>
  </si>
  <si>
    <t>20</t>
  </si>
  <si>
    <t>Lê Xuân</t>
  </si>
  <si>
    <t>Viễn</t>
  </si>
  <si>
    <t>HỌ VÀ TÊN</t>
  </si>
  <si>
    <t>HỌC KỲ I</t>
  </si>
  <si>
    <t>HỌC KỲ II</t>
  </si>
  <si>
    <t>HỌC KỲ III</t>
  </si>
  <si>
    <t>HỌC KỲ IV</t>
  </si>
  <si>
    <t>SỐ TÍN CHỈ</t>
  </si>
  <si>
    <t>H.TẬP</t>
  </si>
  <si>
    <t xml:space="preserve">Đặng Văn </t>
  </si>
  <si>
    <t>Sính</t>
  </si>
  <si>
    <t>Nguyễn Bá</t>
  </si>
  <si>
    <t>Sơn</t>
  </si>
  <si>
    <t>Học kỳ 1</t>
  </si>
  <si>
    <t>Học kỳ 2</t>
  </si>
  <si>
    <t>Học kỳ 3</t>
  </si>
  <si>
    <t>Học kỳ 4</t>
  </si>
  <si>
    <t>Học kỳ 5</t>
  </si>
  <si>
    <t>Học kỳ 6</t>
  </si>
  <si>
    <t>Học kỳ 7</t>
  </si>
  <si>
    <t>Học kỳ 8</t>
  </si>
  <si>
    <t>Trương Triệu</t>
  </si>
  <si>
    <t>Khánh</t>
  </si>
  <si>
    <t xml:space="preserve">Anh </t>
  </si>
  <si>
    <t>Bảo lưu</t>
  </si>
  <si>
    <t xml:space="preserve">Lâm Quang </t>
  </si>
  <si>
    <t>Đặng</t>
  </si>
  <si>
    <t>Giáp Văn</t>
  </si>
  <si>
    <t>Đông</t>
  </si>
  <si>
    <t xml:space="preserve">Lê Thị </t>
  </si>
  <si>
    <t xml:space="preserve">Nguyễn Thị Thu </t>
  </si>
  <si>
    <t>Long</t>
  </si>
  <si>
    <t>Phạm Thị Hương</t>
  </si>
  <si>
    <t>Ly</t>
  </si>
  <si>
    <t xml:space="preserve">Tô Văn </t>
  </si>
  <si>
    <t>Mạnh</t>
  </si>
  <si>
    <t>Không đạt</t>
  </si>
  <si>
    <t>Sinh học đại cương, Pháp luật đại cương</t>
  </si>
  <si>
    <t xml:space="preserve">Tạ Văn </t>
  </si>
  <si>
    <t>Mười</t>
  </si>
  <si>
    <t>Lường Quang</t>
  </si>
  <si>
    <t>Tố</t>
  </si>
  <si>
    <t xml:space="preserve">Thân Văn </t>
  </si>
  <si>
    <t>Trì</t>
  </si>
  <si>
    <t>Giáp Thị</t>
  </si>
  <si>
    <t>Chăn nuôi gia cầm</t>
  </si>
  <si>
    <t>Vi Thị Phương</t>
  </si>
  <si>
    <t>D-CHANNUOI1A (ĐI Isarel)</t>
  </si>
  <si>
    <t xml:space="preserve">Hoàng Văn </t>
  </si>
  <si>
    <t>Dương</t>
  </si>
  <si>
    <t>Trung</t>
  </si>
  <si>
    <t>Hoàng Thị Hồng</t>
  </si>
  <si>
    <t>Dưỡng</t>
  </si>
  <si>
    <t>Đỗ</t>
  </si>
  <si>
    <t>Lý Văn</t>
  </si>
  <si>
    <t>Giáp</t>
  </si>
  <si>
    <t xml:space="preserve">Bùi Ngọc </t>
  </si>
  <si>
    <t>Liêm</t>
  </si>
  <si>
    <t>Dương Quang</t>
  </si>
  <si>
    <t>Nguyễn Minh</t>
  </si>
  <si>
    <t>Sỹ</t>
  </si>
  <si>
    <t>Đỗ Tuấn</t>
  </si>
  <si>
    <t xml:space="preserve">Nguyễn Thành </t>
  </si>
  <si>
    <t>Thân Mạnh</t>
  </si>
  <si>
    <t>Lệ</t>
  </si>
  <si>
    <t>Nguyễn Thị Trà</t>
  </si>
  <si>
    <t>My</t>
  </si>
  <si>
    <t>Mạc Văn</t>
  </si>
  <si>
    <t xml:space="preserve">Phạm Thị </t>
  </si>
  <si>
    <t>Duyên</t>
  </si>
  <si>
    <t>Lưu Thị</t>
  </si>
  <si>
    <t>Phi</t>
  </si>
  <si>
    <t>Ánh</t>
  </si>
  <si>
    <t xml:space="preserve">Nguyễn Chí </t>
  </si>
  <si>
    <t>Cảnh</t>
  </si>
  <si>
    <t xml:space="preserve">Trần Thái </t>
  </si>
  <si>
    <t>Ngọc Quang</t>
  </si>
  <si>
    <t xml:space="preserve">Bùi Văn </t>
  </si>
  <si>
    <t>Đỗ Thu</t>
  </si>
  <si>
    <t>Hoa</t>
  </si>
  <si>
    <t xml:space="preserve">Phạm Thế </t>
  </si>
  <si>
    <t xml:space="preserve">Nông Thị </t>
  </si>
  <si>
    <t>Nguyễn Thị Ngọc</t>
  </si>
  <si>
    <t>Lợi</t>
  </si>
  <si>
    <t xml:space="preserve">Nguyễn Công </t>
  </si>
  <si>
    <t>Lương</t>
  </si>
  <si>
    <t>Nguyễn Thị Hồng</t>
  </si>
  <si>
    <t>17</t>
  </si>
  <si>
    <t xml:space="preserve">Trần Công </t>
  </si>
  <si>
    <t>Minh</t>
  </si>
  <si>
    <t>Dương Tuấn</t>
  </si>
  <si>
    <t>Trắc địa đại chính</t>
  </si>
  <si>
    <t xml:space="preserve">Trần Thị Kim </t>
  </si>
  <si>
    <t xml:space="preserve">Trần Thị </t>
  </si>
  <si>
    <t>Phương A</t>
  </si>
  <si>
    <t>21</t>
  </si>
  <si>
    <t>Phương B</t>
  </si>
  <si>
    <t>22</t>
  </si>
  <si>
    <t>23</t>
  </si>
  <si>
    <t xml:space="preserve">Lê Tiến </t>
  </si>
  <si>
    <t>Thành</t>
  </si>
  <si>
    <t>24</t>
  </si>
  <si>
    <t>Lê Thị Thanh</t>
  </si>
  <si>
    <t>25</t>
  </si>
  <si>
    <t>Tình</t>
  </si>
  <si>
    <t>26</t>
  </si>
  <si>
    <t>Nguyễn Thị Huyền</t>
  </si>
  <si>
    <t>27</t>
  </si>
  <si>
    <t>Hoàng Minh</t>
  </si>
  <si>
    <t>28</t>
  </si>
  <si>
    <t>Trí</t>
  </si>
  <si>
    <t>29</t>
  </si>
  <si>
    <t xml:space="preserve">Thân Nhân </t>
  </si>
  <si>
    <t>Trương</t>
  </si>
  <si>
    <t>30</t>
  </si>
  <si>
    <t>Trường</t>
  </si>
  <si>
    <t>31</t>
  </si>
  <si>
    <t xml:space="preserve">Chiêu Văn </t>
  </si>
  <si>
    <t>Tuân</t>
  </si>
  <si>
    <t>32</t>
  </si>
  <si>
    <t>Dương Công</t>
  </si>
  <si>
    <t>33</t>
  </si>
  <si>
    <t>Trần Bình</t>
  </si>
  <si>
    <t>Vương</t>
  </si>
  <si>
    <t>Giỏi</t>
  </si>
  <si>
    <t>Ghi chú</t>
  </si>
  <si>
    <t>Lài</t>
  </si>
  <si>
    <t>Mơ</t>
  </si>
  <si>
    <t>Hà Thị</t>
  </si>
  <si>
    <t>Ngân</t>
  </si>
  <si>
    <t>Thoa</t>
  </si>
  <si>
    <t>Thuỷ</t>
  </si>
  <si>
    <t>Tiến</t>
  </si>
  <si>
    <t>Nguyễn Đăng</t>
  </si>
  <si>
    <t>SỐ TC</t>
  </si>
  <si>
    <t>GHI CHÚ</t>
  </si>
  <si>
    <t>Số TC</t>
  </si>
  <si>
    <t>Mạnh Phương</t>
  </si>
  <si>
    <t xml:space="preserve">Nông Phương </t>
  </si>
  <si>
    <t>Duy</t>
  </si>
  <si>
    <t>Nguyễn Hồng</t>
  </si>
  <si>
    <t xml:space="preserve">Phan Hữu </t>
  </si>
  <si>
    <t>Tuyến</t>
  </si>
  <si>
    <t>Tạ Đình</t>
  </si>
  <si>
    <t>Học tập</t>
  </si>
  <si>
    <t xml:space="preserve">Đồng Văn </t>
  </si>
  <si>
    <t>Đức</t>
  </si>
  <si>
    <t>Nguyễn Đình</t>
  </si>
  <si>
    <t>Khoa</t>
  </si>
  <si>
    <t>Lâm</t>
  </si>
  <si>
    <t>Đinh Văn</t>
  </si>
  <si>
    <t>Nguyễn Thụ</t>
  </si>
  <si>
    <t>Thái</t>
  </si>
  <si>
    <t xml:space="preserve">Nguyễn Đình </t>
  </si>
  <si>
    <t>Trọng</t>
  </si>
  <si>
    <t xml:space="preserve">Hoàng Ngọc </t>
  </si>
  <si>
    <t>Nông Thị</t>
  </si>
  <si>
    <t xml:space="preserve">Giáp Văn </t>
  </si>
  <si>
    <t>Kiên</t>
  </si>
  <si>
    <t>Khuyên</t>
  </si>
  <si>
    <t xml:space="preserve">Hoàng Tuấn </t>
  </si>
  <si>
    <t>Vũ</t>
  </si>
  <si>
    <t>C_QLDD11A</t>
  </si>
  <si>
    <t>TBC</t>
  </si>
  <si>
    <t>H¹ng tn</t>
  </si>
  <si>
    <t>Hạng TN</t>
  </si>
  <si>
    <t>TB</t>
  </si>
  <si>
    <t>Ngày      tháng 7 năm 2016</t>
  </si>
  <si>
    <t>NGƯỜI LẬP BIỂU</t>
  </si>
  <si>
    <t>PHÒNG ĐÀO TẠO</t>
  </si>
  <si>
    <t>BAN GIÁM HIỆU</t>
  </si>
  <si>
    <t>Do nợ HP Xây dựng và LQDA, đã trả xong</t>
  </si>
  <si>
    <t>ĐI Isarel</t>
  </si>
  <si>
    <t>Học cải thiện 05 HP</t>
  </si>
  <si>
    <t>Nợ HP Hệ thống thông tin đất đai, đã trả xong</t>
  </si>
  <si>
    <t>Nợ HP Thị trường BĐS, đã trả nợ xong</t>
  </si>
  <si>
    <t>Nợ HP Quy hoạch SD đất, đã trả xong</t>
  </si>
  <si>
    <t>Do nợ HP TTTN, đã trả xong</t>
  </si>
  <si>
    <t>Học cải thiện 01 HP: Tin học cơ bản</t>
  </si>
  <si>
    <t>Nợ 02 HP, đã trả xong (Đánh giá tác động MT và TH trắc địa)</t>
  </si>
  <si>
    <t>Đi Israel</t>
  </si>
  <si>
    <t xml:space="preserve">D-KETOAN1A </t>
  </si>
  <si>
    <t>Nợ và học cải thiện 05 HP</t>
  </si>
  <si>
    <t>Nợp HP Kinh tế vĩ mô, đã trả xong</t>
  </si>
  <si>
    <t>Nợ 03 HP (Những nguyên lý cơ bản, Pháp luật đại cương, Công nghệ Gen), đã trả xong</t>
  </si>
  <si>
    <t>học cải thiện 03 HP (sinh lý động vật, tập tính động vật, thức ăn chăn nuôi)</t>
  </si>
  <si>
    <t>Nợ HP Đường lối CMĐCSVN, đã trả xong</t>
  </si>
  <si>
    <t>Nợ HP TTHCM, đã trả xong</t>
  </si>
  <si>
    <t>Học cải thiện 02 HP (TTHCM và ĐTM)</t>
  </si>
  <si>
    <t>Học cải thiện 01 HP: Thị trường BĐS</t>
  </si>
  <si>
    <t>Do nợ 02 HP (TTTN, Đánh giá tác động MT) đã trả xong</t>
  </si>
  <si>
    <t>Do nợ 02 HP (TTTN, Quy hoạch SDĐ lồng ghép BVMT) đã trả xong</t>
  </si>
  <si>
    <t>Do nợ 09 HP (TH trắc địa, Trắc địa 2, QH sử dụng đất 2, Viễn thám, QHSDĐ và lồng ghép yếu tố MT, Đăng ký TKDĐ, Toán CC, Đánh giá tác động MT, TTTN) đã trả xong</t>
  </si>
  <si>
    <t>Nợ 5 HP (LT Kiểm toán, Kế toán DN2, QTTC DN, Toán KT, Kiểm toán TC)</t>
  </si>
  <si>
    <t>Nợ 4 HP (Kinh tế TNMT, KTDV TM, KT Chi Phí, TTTN)</t>
  </si>
  <si>
    <t>Nợ 3 HP (Giải tích, PP tiếp cận khoa học, Kinh tế TNMT)</t>
  </si>
  <si>
    <t>Do nợ 02 HP (Tin học ĐC, HTTT Đất đai) đã trả xong; học cải thiện 04 HP (Định giá đất, Sinh thái MT, Quản lý nguồn nước, T.Anh3).</t>
  </si>
  <si>
    <t>Nợ HP tâm lý</t>
  </si>
  <si>
    <t>DANH SÁCH KẾT QUẢ XÉT TỐT NGHIỆP ĐỢT THÁNG 7/2016</t>
  </si>
  <si>
    <r>
      <rPr>
        <b/>
        <i/>
        <u/>
        <sz val="11"/>
        <color rgb="FFFF0000"/>
        <rFont val="Times New Roman"/>
        <family val="1"/>
      </rPr>
      <t>Ghi chú:</t>
    </r>
    <r>
      <rPr>
        <b/>
        <i/>
        <sz val="11"/>
        <color rgb="FFFF0000"/>
        <rFont val="Times New Roman"/>
        <family val="1"/>
      </rPr>
      <t xml:space="preserve"> Thông báo đến các Sinh viên xét Tốt nghiệp đợt tháng 7/2016 . Mọi thắc mắc xin liên hệ với Phòng Đào tạo trước thứ 5 ngày 28/7/2016.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</si>
</sst>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6" formatCode="&quot;$&quot;#,##0_);[Red]\(&quot;$&quot;#,##0\)"/>
    <numFmt numFmtId="44" formatCode="_(&quot;$&quot;* #,##0.00_);_(&quot;$&quot;* \(#,##0.00\);_(&quot;$&quot;* &quot;-&quot;??_);_(@_)"/>
    <numFmt numFmtId="43" formatCode="_(* #,##0.00_);_(* \(#,##0.00\);_(* &quot;-&quot;??_);_(@_)"/>
    <numFmt numFmtId="164" formatCode="0.0"/>
    <numFmt numFmtId="165" formatCode="_-* #,##0_-;\-* #,##0_-;_-* &quot;-&quot;_-;_-@_-"/>
    <numFmt numFmtId="166" formatCode="_-* #,##0.00_-;\-* #,##0.00_-;_-* &quot;-&quot;??_-;_-@_-"/>
    <numFmt numFmtId="167" formatCode="_-* #,##0.00\ _€_-;\-* #,##0.00\ _€_-;_-* &quot;-&quot;??\ _€_-;_-@_-"/>
    <numFmt numFmtId="168" formatCode="0.000%"/>
    <numFmt numFmtId="169" formatCode="_([$€-2]* #,##0.00_);_([$€-2]* \(#,##0.00\);_([$€-2]* &quot;-&quot;??_)"/>
    <numFmt numFmtId="170" formatCode="&quot;\&quot;#,##0.00;[Red]\-&quot;\&quot;#,##0.00"/>
    <numFmt numFmtId="171" formatCode="#,##0\ &quot;DM&quot;;\-#,##0\ &quot;DM&quot;"/>
    <numFmt numFmtId="172" formatCode="&quot;￥&quot;#,##0;&quot;￥&quot;\-#,##0"/>
    <numFmt numFmtId="173" formatCode="00.000"/>
    <numFmt numFmtId="174" formatCode="_-&quot;$&quot;* #,##0_-;\-&quot;$&quot;* #,##0_-;_-&quot;$&quot;* &quot;-&quot;_-;_-@_-"/>
    <numFmt numFmtId="175" formatCode="_-&quot;$&quot;* #,##0.00_-;\-&quot;$&quot;* #,##0.00_-;_-&quot;$&quot;* &quot;-&quot;??_-;_-@_-"/>
    <numFmt numFmtId="176" formatCode="#,##0\ &quot;€&quot;;\-#,##0\ &quot;€&quot;"/>
    <numFmt numFmtId="177" formatCode="#,##0.00\ &quot;F&quot;;[Red]\-#,##0.00\ &quot;F&quot;"/>
    <numFmt numFmtId="178" formatCode="#,##0\ &quot;F&quot;_);[Red]\(#,##0\ &quot;F&quot;\)"/>
    <numFmt numFmtId="179" formatCode="#,##0.00\ &quot;F&quot;_);\(#,##0.00\ &quot;F&quot;\)"/>
    <numFmt numFmtId="180" formatCode="#,##0.00\ &quot;F&quot;_);[Red]\(#,##0.00\ &quot;F&quot;\)"/>
    <numFmt numFmtId="181" formatCode="_ * #,##0_)\ &quot;F&quot;_ ;_ * \(#,##0\)\ &quot;F&quot;_ ;_ * &quot;-&quot;_)\ &quot;F&quot;_ ;_ @_ "/>
    <numFmt numFmtId="182" formatCode="&quot;\&quot;#,##0;[Red]&quot;\&quot;&quot;\&quot;\-#,##0"/>
    <numFmt numFmtId="183" formatCode="&quot;\&quot;#,##0.00;[Red]&quot;\&quot;&quot;\&quot;&quot;\&quot;&quot;\&quot;&quot;\&quot;&quot;\&quot;\-#,##0.00"/>
    <numFmt numFmtId="184" formatCode="m/d"/>
    <numFmt numFmtId="185" formatCode="&quot;ß&quot;#,##0;\-&quot;&quot;\ß&quot;&quot;#,##0"/>
    <numFmt numFmtId="186" formatCode="\t0.00%"/>
    <numFmt numFmtId="187" formatCode="\t#\ ??/??"/>
    <numFmt numFmtId="188" formatCode="#,##0;\(#,##0\)"/>
  </numFmts>
  <fonts count="98">
    <font>
      <sz val="11"/>
      <color theme="1"/>
      <name val="Calibri"/>
      <family val="2"/>
      <scheme val="minor"/>
    </font>
    <font>
      <sz val="11"/>
      <color theme="1"/>
      <name val="Times New Roman"/>
      <family val="1"/>
    </font>
    <font>
      <b/>
      <sz val="11"/>
      <color theme="1"/>
      <name val="Times New Roman"/>
      <family val="1"/>
    </font>
    <font>
      <sz val="11"/>
      <color theme="1"/>
      <name val="Calibri"/>
      <family val="2"/>
      <scheme val="minor"/>
    </font>
    <font>
      <sz val="12"/>
      <name val=".VnTime"/>
      <family val="2"/>
    </font>
    <font>
      <sz val="10"/>
      <name val="Arial"/>
      <family val="2"/>
    </font>
    <font>
      <b/>
      <sz val="10"/>
      <name val=".VnTimeH"/>
      <family val="2"/>
    </font>
    <font>
      <b/>
      <sz val="12"/>
      <name val="Times New Roman"/>
      <family val="1"/>
    </font>
    <font>
      <sz val="10"/>
      <color indexed="8"/>
      <name val="Arial"/>
      <family val="2"/>
    </font>
    <font>
      <sz val="14"/>
      <name val=".VnTime"/>
      <family val="2"/>
    </font>
    <font>
      <sz val="12"/>
      <name val="Times New Roman"/>
      <family val="1"/>
    </font>
    <font>
      <sz val="12"/>
      <color indexed="8"/>
      <name val="Times New Roman"/>
      <family val="1"/>
    </font>
    <font>
      <b/>
      <sz val="10"/>
      <name val="Times New Roman"/>
      <family val="1"/>
    </font>
    <font>
      <b/>
      <sz val="8"/>
      <name val="Times New Roman"/>
      <family val="1"/>
    </font>
    <font>
      <sz val="8"/>
      <name val="Times New Roman"/>
      <family val="1"/>
    </font>
    <font>
      <sz val="10"/>
      <name val="Times New Roman"/>
      <family val="1"/>
    </font>
    <font>
      <sz val="10"/>
      <color indexed="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2"/>
      <name val="Arial"/>
      <family val="2"/>
    </font>
    <font>
      <b/>
      <sz val="18"/>
      <name val="Arial"/>
      <family val="2"/>
    </font>
    <font>
      <b/>
      <sz val="11"/>
      <color indexed="56"/>
      <name val="Calibri"/>
      <family val="2"/>
    </font>
    <font>
      <sz val="11"/>
      <color indexed="62"/>
      <name val="Calibri"/>
      <family val="2"/>
    </font>
    <font>
      <sz val="11"/>
      <color indexed="52"/>
      <name val="Calibri"/>
      <family val="2"/>
    </font>
    <font>
      <sz val="12"/>
      <name val="Arial"/>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4"/>
      <name val="뼻뮝"/>
      <family val="3"/>
    </font>
    <font>
      <sz val="12"/>
      <name val="바탕체"/>
      <family val="3"/>
    </font>
    <font>
      <sz val="12"/>
      <name val="뼻뮝"/>
      <family val="3"/>
    </font>
    <font>
      <sz val="9"/>
      <name val="Arial"/>
      <family val="2"/>
    </font>
    <font>
      <sz val="11"/>
      <name val="돋움"/>
      <family val="3"/>
    </font>
    <font>
      <sz val="10"/>
      <name val="굴림체"/>
      <family val="3"/>
    </font>
    <font>
      <sz val="12"/>
      <name val="Courier"/>
      <family val="3"/>
    </font>
    <font>
      <sz val="10"/>
      <name val=" "/>
      <family val="1"/>
      <charset val="136"/>
    </font>
    <font>
      <sz val="10"/>
      <color indexed="8"/>
      <name val="Times New Roman"/>
      <family val="1"/>
    </font>
    <font>
      <b/>
      <sz val="11"/>
      <name val="Times New Roman"/>
      <family val="1"/>
    </font>
    <font>
      <sz val="14"/>
      <name val="??"/>
      <family val="3"/>
      <charset val="129"/>
    </font>
    <font>
      <sz val="12"/>
      <name val="????"/>
      <charset val="136"/>
    </font>
    <font>
      <sz val="12"/>
      <name val="???"/>
      <family val="3"/>
    </font>
    <font>
      <sz val="10"/>
      <name val="???"/>
      <family val="3"/>
      <charset val="129"/>
    </font>
    <font>
      <sz val="12"/>
      <name val="¹UAAA¼"/>
      <family val="3"/>
      <charset val="129"/>
    </font>
    <font>
      <sz val="8"/>
      <name val="Arial"/>
      <family val="2"/>
    </font>
    <font>
      <sz val="7"/>
      <name val="Small Fonts"/>
      <family val="2"/>
    </font>
    <font>
      <b/>
      <i/>
      <sz val="16"/>
      <name val="Helv"/>
    </font>
    <font>
      <sz val="13"/>
      <name val=".VnTime"/>
      <family val="2"/>
    </font>
    <font>
      <b/>
      <i/>
      <u/>
      <sz val="12"/>
      <name val=".VnTimeH"/>
      <family val="2"/>
    </font>
    <font>
      <b/>
      <sz val="10"/>
      <name val="VN Helvetica"/>
    </font>
    <font>
      <sz val="10"/>
      <name val="VN Helvetica"/>
    </font>
    <font>
      <sz val="14"/>
      <name val=".VnArial"/>
      <family val="2"/>
    </font>
    <font>
      <b/>
      <sz val="18"/>
      <color indexed="56"/>
      <name val="Cambria"/>
      <family val="1"/>
    </font>
    <font>
      <sz val="12"/>
      <color indexed="10"/>
      <name val="Times New Roman"/>
      <family val="1"/>
    </font>
    <font>
      <sz val="11"/>
      <name val="Times New Roman"/>
      <family val="1"/>
    </font>
    <font>
      <sz val="11"/>
      <color indexed="8"/>
      <name val="Times New Roman"/>
      <family val="1"/>
    </font>
    <font>
      <sz val="8"/>
      <color indexed="10"/>
      <name val="Times New Roman"/>
      <family val="1"/>
    </font>
    <font>
      <b/>
      <sz val="11"/>
      <color indexed="8"/>
      <name val="Calibri"/>
      <family val="2"/>
    </font>
    <font>
      <b/>
      <sz val="13"/>
      <color indexed="56"/>
      <name val="Calibri"/>
      <family val="2"/>
    </font>
    <font>
      <b/>
      <sz val="15"/>
      <color indexed="56"/>
      <name val="Calibri"/>
      <family val="2"/>
    </font>
    <font>
      <sz val="11"/>
      <color indexed="10"/>
      <name val="Times New Roman"/>
      <family val="1"/>
    </font>
    <font>
      <sz val="11"/>
      <color indexed="52"/>
      <name val="Times New Roman"/>
      <family val="1"/>
    </font>
    <font>
      <sz val="11"/>
      <color indexed="60"/>
      <name val="Times New Roman"/>
      <family val="1"/>
    </font>
    <font>
      <b/>
      <sz val="11"/>
      <color indexed="8"/>
      <name val="Times New Roman"/>
      <family val="1"/>
    </font>
    <font>
      <b/>
      <sz val="11"/>
      <color indexed="63"/>
      <name val="Times New Roman"/>
      <family val="1"/>
    </font>
    <font>
      <sz val="11"/>
      <color indexed="9"/>
      <name val="Times New Roman"/>
      <family val="1"/>
    </font>
    <font>
      <sz val="11"/>
      <color indexed="17"/>
      <name val="Times New Roman"/>
      <family val="1"/>
    </font>
    <font>
      <b/>
      <sz val="13"/>
      <color indexed="56"/>
      <name val="Times New Roman"/>
      <family val="1"/>
    </font>
    <font>
      <i/>
      <sz val="11"/>
      <color indexed="23"/>
      <name val="Times New Roman"/>
      <family val="1"/>
    </font>
    <font>
      <b/>
      <sz val="11"/>
      <color indexed="52"/>
      <name val="Times New Roman"/>
      <family val="1"/>
    </font>
    <font>
      <b/>
      <sz val="15"/>
      <color indexed="56"/>
      <name val="Times New Roman"/>
      <family val="1"/>
    </font>
    <font>
      <sz val="11"/>
      <color indexed="20"/>
      <name val="Times New Roman"/>
      <family val="1"/>
    </font>
    <font>
      <b/>
      <sz val="11"/>
      <color indexed="56"/>
      <name val="Times New Roman"/>
      <family val="1"/>
    </font>
    <font>
      <b/>
      <sz val="11"/>
      <color indexed="9"/>
      <name val="Times New Roman"/>
      <family val="1"/>
    </font>
    <font>
      <sz val="11"/>
      <color indexed="62"/>
      <name val="Times New Roman"/>
      <family val="1"/>
    </font>
    <font>
      <sz val="9"/>
      <color indexed="10"/>
      <name val="Times New Roman"/>
      <family val="1"/>
    </font>
    <font>
      <b/>
      <sz val="12"/>
      <name val=".VnTime"/>
      <family val="2"/>
    </font>
    <font>
      <b/>
      <sz val="10"/>
      <name val=".VnTime"/>
      <family val="2"/>
    </font>
    <font>
      <b/>
      <sz val="14"/>
      <color theme="1"/>
      <name val="Times New Roman"/>
      <family val="1"/>
    </font>
    <font>
      <sz val="12"/>
      <color theme="1"/>
      <name val="Times New Roman"/>
      <family val="1"/>
    </font>
    <font>
      <b/>
      <sz val="12"/>
      <color theme="1"/>
      <name val="Times New Roman"/>
      <family val="1"/>
    </font>
    <font>
      <b/>
      <sz val="12"/>
      <color theme="1"/>
      <name val="Calibri"/>
      <family val="2"/>
      <scheme val="minor"/>
    </font>
    <font>
      <sz val="10"/>
      <color theme="1"/>
      <name val="Times New Roman"/>
      <family val="1"/>
    </font>
    <font>
      <b/>
      <i/>
      <sz val="11"/>
      <color theme="1"/>
      <name val="Times New Roman"/>
      <family val="1"/>
    </font>
    <font>
      <b/>
      <i/>
      <sz val="10"/>
      <name val="Times New Roman"/>
      <family val="1"/>
    </font>
    <font>
      <b/>
      <i/>
      <sz val="11"/>
      <name val="Times New Roman"/>
      <family val="1"/>
    </font>
    <font>
      <b/>
      <i/>
      <sz val="10"/>
      <name val=".VnTimeH"/>
      <family val="2"/>
    </font>
    <font>
      <b/>
      <i/>
      <sz val="11"/>
      <name val=".VnTime"/>
      <family val="2"/>
    </font>
    <font>
      <sz val="10"/>
      <color rgb="FFFF0000"/>
      <name val="Times New Roman"/>
      <family val="1"/>
    </font>
    <font>
      <sz val="11"/>
      <color rgb="FFFF0000"/>
      <name val="Times New Roman"/>
      <family val="1"/>
    </font>
    <font>
      <sz val="12"/>
      <color rgb="FFFF0000"/>
      <name val="Times New Roman"/>
      <family val="1"/>
    </font>
    <font>
      <b/>
      <i/>
      <sz val="11"/>
      <color rgb="FFFF0000"/>
      <name val="Times New Roman"/>
      <family val="1"/>
    </font>
    <font>
      <b/>
      <i/>
      <u/>
      <sz val="11"/>
      <color rgb="FFFF0000"/>
      <name val="Times New Roman"/>
      <family val="1"/>
    </font>
  </fonts>
  <fills count="4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1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s>
  <borders count="50">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double">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s>
  <cellStyleXfs count="301">
    <xf numFmtId="0" fontId="0" fillId="0" borderId="0"/>
    <xf numFmtId="43" fontId="3" fillId="0" borderId="0" applyFont="0" applyFill="0" applyBorder="0" applyAlignment="0" applyProtection="0"/>
    <xf numFmtId="0" fontId="4" fillId="0" borderId="0"/>
    <xf numFmtId="0" fontId="5" fillId="0" borderId="0"/>
    <xf numFmtId="0" fontId="8" fillId="0" borderId="0"/>
    <xf numFmtId="0" fontId="5" fillId="0" borderId="0"/>
    <xf numFmtId="0" fontId="4" fillId="0" borderId="0"/>
    <xf numFmtId="0" fontId="9" fillId="0" borderId="0"/>
    <xf numFmtId="0" fontId="4" fillId="0" borderId="0"/>
    <xf numFmtId="0" fontId="5" fillId="0" borderId="0"/>
    <xf numFmtId="183" fontId="5" fillId="0" borderId="0" applyFont="0" applyFill="0" applyBorder="0" applyAlignment="0" applyProtection="0"/>
    <xf numFmtId="0" fontId="44" fillId="0" borderId="0" applyFont="0" applyFill="0" applyBorder="0" applyAlignment="0" applyProtection="0"/>
    <xf numFmtId="182" fontId="5" fillId="0" borderId="0" applyFont="0" applyFill="0" applyBorder="0" applyAlignment="0" applyProtection="0"/>
    <xf numFmtId="40" fontId="44" fillId="0" borderId="0" applyFont="0" applyFill="0" applyBorder="0" applyAlignment="0" applyProtection="0"/>
    <xf numFmtId="38" fontId="44" fillId="0" borderId="0" applyFont="0" applyFill="0" applyBorder="0" applyAlignment="0" applyProtection="0"/>
    <xf numFmtId="165" fontId="45" fillId="0" borderId="0" applyFont="0" applyFill="0" applyBorder="0" applyAlignment="0" applyProtection="0"/>
    <xf numFmtId="9" fontId="46" fillId="0" borderId="0" applyFont="0" applyFill="0" applyBorder="0" applyAlignment="0" applyProtection="0"/>
    <xf numFmtId="0" fontId="47" fillId="0" borderId="0"/>
    <xf numFmtId="0" fontId="17" fillId="4"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48" fillId="0" borderId="0" applyFont="0" applyFill="0" applyBorder="0" applyAlignment="0" applyProtection="0"/>
    <xf numFmtId="0" fontId="48" fillId="0" borderId="0" applyFont="0" applyFill="0" applyBorder="0" applyAlignment="0" applyProtection="0"/>
    <xf numFmtId="0" fontId="48" fillId="0" borderId="0" applyFont="0" applyFill="0" applyBorder="0" applyAlignment="0" applyProtection="0"/>
    <xf numFmtId="0" fontId="48" fillId="0" borderId="0" applyFont="0" applyFill="0" applyBorder="0" applyAlignment="0" applyProtection="0"/>
    <xf numFmtId="0" fontId="19" fillId="5" borderId="0" applyNumberFormat="0" applyBorder="0" applyAlignment="0" applyProtection="0"/>
    <xf numFmtId="0" fontId="19" fillId="5" borderId="0" applyNumberFormat="0" applyBorder="0" applyAlignment="0" applyProtection="0"/>
    <xf numFmtId="0" fontId="48" fillId="0" borderId="0"/>
    <xf numFmtId="0" fontId="48" fillId="0" borderId="0"/>
    <xf numFmtId="0" fontId="20" fillId="22" borderId="22" applyNumberFormat="0" applyAlignment="0" applyProtection="0"/>
    <xf numFmtId="0" fontId="20" fillId="22" borderId="22" applyNumberFormat="0" applyAlignment="0" applyProtection="0"/>
    <xf numFmtId="0" fontId="21" fillId="23" borderId="23" applyNumberFormat="0" applyAlignment="0" applyProtection="0"/>
    <xf numFmtId="0" fontId="21" fillId="23" borderId="23" applyNumberFormat="0" applyAlignment="0" applyProtection="0"/>
    <xf numFmtId="188" fontId="15" fillId="0" borderId="0"/>
    <xf numFmtId="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9" fillId="0" borderId="0" applyFont="0" applyFill="0" applyBorder="0" applyAlignment="0" applyProtection="0"/>
    <xf numFmtId="170" fontId="5" fillId="0" borderId="0" applyFont="0" applyFill="0" applyBorder="0" applyAlignment="0" applyProtection="0"/>
    <xf numFmtId="186" fontId="5" fillId="0" borderId="0"/>
    <xf numFmtId="0" fontId="5" fillId="0" borderId="0" applyFont="0" applyFill="0" applyBorder="0" applyAlignment="0" applyProtection="0"/>
    <xf numFmtId="187" fontId="5" fillId="0" borderId="0"/>
    <xf numFmtId="169" fontId="4"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2" fontId="5" fillId="0" borderId="0" applyFont="0" applyFill="0" applyBorder="0" applyAlignment="0" applyProtection="0"/>
    <xf numFmtId="0" fontId="23" fillId="6" borderId="0" applyNumberFormat="0" applyBorder="0" applyAlignment="0" applyProtection="0"/>
    <xf numFmtId="0" fontId="23" fillId="6" borderId="0" applyNumberFormat="0" applyBorder="0" applyAlignment="0" applyProtection="0"/>
    <xf numFmtId="38" fontId="49" fillId="24" borderId="0" applyNumberFormat="0" applyBorder="0" applyAlignment="0" applyProtection="0"/>
    <xf numFmtId="0" fontId="24" fillId="0" borderId="24" applyNumberFormat="0" applyAlignment="0" applyProtection="0">
      <alignment horizontal="left" vertical="center"/>
    </xf>
    <xf numFmtId="0" fontId="24" fillId="0" borderId="17">
      <alignment horizontal="left" vertical="center"/>
    </xf>
    <xf numFmtId="0" fontId="25"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applyProtection="0"/>
    <xf numFmtId="0" fontId="24" fillId="0" borderId="0" applyProtection="0"/>
    <xf numFmtId="0" fontId="27" fillId="9" borderId="22" applyNumberFormat="0" applyAlignment="0" applyProtection="0"/>
    <xf numFmtId="10" fontId="49" fillId="25" borderId="5" applyNumberFormat="0" applyBorder="0" applyAlignment="0" applyProtection="0"/>
    <xf numFmtId="0" fontId="27" fillId="9" borderId="22" applyNumberFormat="0" applyAlignment="0" applyProtection="0"/>
    <xf numFmtId="0" fontId="28" fillId="0" borderId="26" applyNumberFormat="0" applyFill="0" applyAlignment="0" applyProtection="0"/>
    <xf numFmtId="0" fontId="28" fillId="0" borderId="26" applyNumberFormat="0" applyFill="0" applyAlignment="0" applyProtection="0"/>
    <xf numFmtId="184" fontId="5" fillId="0" borderId="0" applyFont="0" applyFill="0" applyBorder="0" applyAlignment="0" applyProtection="0"/>
    <xf numFmtId="185" fontId="5" fillId="0" borderId="0" applyFont="0" applyFill="0" applyBorder="0" applyAlignment="0" applyProtection="0"/>
    <xf numFmtId="0" fontId="29" fillId="0" borderId="0" applyNumberFormat="0" applyFont="0" applyFill="0" applyAlignment="0"/>
    <xf numFmtId="0" fontId="30" fillId="26" borderId="0" applyNumberFormat="0" applyBorder="0" applyAlignment="0" applyProtection="0"/>
    <xf numFmtId="0" fontId="30" fillId="26" borderId="0" applyNumberFormat="0" applyBorder="0" applyAlignment="0" applyProtection="0"/>
    <xf numFmtId="0" fontId="15" fillId="0" borderId="0"/>
    <xf numFmtId="37" fontId="50" fillId="0" borderId="0"/>
    <xf numFmtId="0" fontId="51" fillId="0" borderId="0"/>
    <xf numFmtId="0" fontId="5" fillId="0" borderId="0"/>
    <xf numFmtId="0" fontId="9" fillId="0" borderId="0"/>
    <xf numFmtId="0" fontId="5" fillId="0" borderId="0"/>
    <xf numFmtId="0" fontId="4" fillId="0" borderId="0"/>
    <xf numFmtId="0" fontId="17" fillId="0" borderId="0"/>
    <xf numFmtId="0" fontId="5" fillId="0" borderId="0"/>
    <xf numFmtId="0" fontId="4" fillId="27" borderId="27" applyNumberFormat="0" applyFont="0" applyAlignment="0" applyProtection="0"/>
    <xf numFmtId="0" fontId="4" fillId="27" borderId="27" applyNumberFormat="0" applyFont="0" applyAlignment="0" applyProtection="0"/>
    <xf numFmtId="0" fontId="31" fillId="22" borderId="28" applyNumberFormat="0" applyAlignment="0" applyProtection="0"/>
    <xf numFmtId="0" fontId="31" fillId="22" borderId="28" applyNumberFormat="0" applyAlignment="0" applyProtection="0"/>
    <xf numFmtId="10" fontId="5" fillId="0" borderId="0" applyFont="0" applyFill="0" applyBorder="0" applyAlignment="0" applyProtection="0"/>
    <xf numFmtId="180" fontId="52" fillId="0" borderId="29">
      <alignment horizontal="right" vertical="center"/>
    </xf>
    <xf numFmtId="180" fontId="52" fillId="0" borderId="29">
      <alignment horizontal="right" vertical="center"/>
    </xf>
    <xf numFmtId="180" fontId="52" fillId="0" borderId="29">
      <alignment horizontal="right" vertical="center"/>
    </xf>
    <xf numFmtId="180" fontId="52" fillId="0" borderId="29">
      <alignment horizontal="right" vertical="center"/>
    </xf>
    <xf numFmtId="177" fontId="52" fillId="0" borderId="29">
      <alignment horizontal="right" vertical="center"/>
    </xf>
    <xf numFmtId="177" fontId="52" fillId="0" borderId="29">
      <alignment horizontal="right" vertical="center"/>
    </xf>
    <xf numFmtId="177" fontId="52" fillId="0" borderId="29">
      <alignment horizontal="right" vertical="center"/>
    </xf>
    <xf numFmtId="177" fontId="52" fillId="0" borderId="29">
      <alignment horizontal="right" vertical="center"/>
    </xf>
    <xf numFmtId="177" fontId="52" fillId="0" borderId="29">
      <alignment horizontal="right" vertical="center"/>
    </xf>
    <xf numFmtId="177" fontId="52" fillId="0" borderId="29">
      <alignment horizontal="right" vertical="center"/>
    </xf>
    <xf numFmtId="180" fontId="52" fillId="0" borderId="29">
      <alignment horizontal="right" vertical="center"/>
    </xf>
    <xf numFmtId="180" fontId="52" fillId="0" borderId="29">
      <alignment horizontal="right" vertical="center"/>
    </xf>
    <xf numFmtId="177" fontId="52" fillId="0" borderId="29">
      <alignment horizontal="right" vertical="center"/>
    </xf>
    <xf numFmtId="177" fontId="52" fillId="0" borderId="29">
      <alignment horizontal="right" vertical="center"/>
    </xf>
    <xf numFmtId="177" fontId="52" fillId="0" borderId="29">
      <alignment horizontal="right" vertical="center"/>
    </xf>
    <xf numFmtId="177" fontId="52" fillId="0" borderId="29">
      <alignment horizontal="right" vertical="center"/>
    </xf>
    <xf numFmtId="177" fontId="52" fillId="0" borderId="29">
      <alignment horizontal="right" vertical="center"/>
    </xf>
    <xf numFmtId="177" fontId="52" fillId="0" borderId="29">
      <alignment horizontal="right" vertical="center"/>
    </xf>
    <xf numFmtId="177" fontId="52" fillId="0" borderId="29">
      <alignment horizontal="right" vertical="center"/>
    </xf>
    <xf numFmtId="177" fontId="52" fillId="0" borderId="29">
      <alignment horizontal="right" vertical="center"/>
    </xf>
    <xf numFmtId="177" fontId="52" fillId="0" borderId="29">
      <alignment horizontal="right" vertical="center"/>
    </xf>
    <xf numFmtId="181" fontId="52" fillId="0" borderId="29">
      <alignment horizontal="center"/>
    </xf>
    <xf numFmtId="0" fontId="53" fillId="0" borderId="0">
      <alignment horizontal="center"/>
    </xf>
    <xf numFmtId="0" fontId="32" fillId="0" borderId="0" applyNumberFormat="0" applyFill="0" applyBorder="0" applyAlignment="0" applyProtection="0"/>
    <xf numFmtId="0" fontId="32" fillId="0" borderId="0" applyNumberFormat="0" applyFill="0" applyBorder="0" applyAlignment="0" applyProtection="0"/>
    <xf numFmtId="0" fontId="5" fillId="0" borderId="30" applyNumberFormat="0" applyFont="0" applyFill="0" applyAlignment="0" applyProtection="0"/>
    <xf numFmtId="0" fontId="5" fillId="0" borderId="30" applyNumberFormat="0" applyFont="0" applyFill="0" applyAlignment="0" applyProtection="0"/>
    <xf numFmtId="178" fontId="52" fillId="0" borderId="0"/>
    <xf numFmtId="179" fontId="52" fillId="0" borderId="5"/>
    <xf numFmtId="176" fontId="54" fillId="0" borderId="31">
      <alignment horizontal="left" vertical="top"/>
    </xf>
    <xf numFmtId="176" fontId="55" fillId="0" borderId="11">
      <alignment horizontal="left" vertical="top"/>
    </xf>
    <xf numFmtId="0" fontId="33" fillId="0" borderId="0" applyNumberFormat="0" applyFill="0" applyBorder="0" applyAlignment="0" applyProtection="0"/>
    <xf numFmtId="0" fontId="33" fillId="0" borderId="0" applyNumberFormat="0" applyFill="0" applyBorder="0" applyAlignment="0" applyProtection="0"/>
    <xf numFmtId="0" fontId="56" fillId="0" borderId="0" applyNumberForma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10" fillId="0" borderId="0">
      <alignment vertical="center"/>
    </xf>
    <xf numFmtId="40" fontId="34" fillId="0" borderId="0" applyFont="0" applyFill="0" applyBorder="0" applyAlignment="0" applyProtection="0"/>
    <xf numFmtId="38" fontId="34" fillId="0" borderId="0" applyFont="0" applyFill="0" applyBorder="0" applyAlignment="0" applyProtection="0"/>
    <xf numFmtId="0" fontId="34" fillId="0" borderId="0" applyFont="0" applyFill="0" applyBorder="0" applyAlignment="0" applyProtection="0"/>
    <xf numFmtId="0" fontId="34" fillId="0" borderId="0" applyFont="0" applyFill="0" applyBorder="0" applyAlignment="0" applyProtection="0"/>
    <xf numFmtId="9" fontId="35" fillId="0" borderId="0" applyFont="0" applyFill="0" applyBorder="0" applyAlignment="0" applyProtection="0"/>
    <xf numFmtId="0" fontId="36" fillId="0" borderId="0"/>
    <xf numFmtId="171" fontId="38" fillId="0" borderId="0" applyFont="0" applyFill="0" applyBorder="0" applyAlignment="0" applyProtection="0"/>
    <xf numFmtId="168" fontId="38" fillId="0" borderId="0" applyFont="0" applyFill="0" applyBorder="0" applyAlignment="0" applyProtection="0"/>
    <xf numFmtId="172" fontId="38" fillId="0" borderId="0" applyFont="0" applyFill="0" applyBorder="0" applyAlignment="0" applyProtection="0"/>
    <xf numFmtId="173" fontId="38" fillId="0" borderId="0" applyFont="0" applyFill="0" applyBorder="0" applyAlignment="0" applyProtection="0"/>
    <xf numFmtId="0" fontId="39" fillId="0" borderId="0"/>
    <xf numFmtId="0" fontId="29" fillId="0" borderId="0"/>
    <xf numFmtId="165" fontId="37" fillId="0" borderId="0" applyFont="0" applyFill="0" applyBorder="0" applyAlignment="0" applyProtection="0"/>
    <xf numFmtId="166" fontId="37" fillId="0" borderId="0" applyFont="0" applyFill="0" applyBorder="0" applyAlignment="0" applyProtection="0"/>
    <xf numFmtId="174" fontId="37" fillId="0" borderId="0" applyFont="0" applyFill="0" applyBorder="0" applyAlignment="0" applyProtection="0"/>
    <xf numFmtId="6" fontId="40" fillId="0" borderId="0" applyFont="0" applyFill="0" applyBorder="0" applyAlignment="0" applyProtection="0"/>
    <xf numFmtId="175" fontId="37" fillId="0" borderId="0" applyFont="0" applyFill="0" applyBorder="0" applyAlignment="0" applyProtection="0"/>
    <xf numFmtId="0" fontId="5" fillId="0" borderId="0"/>
    <xf numFmtId="0" fontId="17"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0" fontId="17" fillId="35"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7" fillId="32" borderId="0" applyNumberFormat="0" applyBorder="0" applyAlignment="0" applyProtection="0"/>
    <xf numFmtId="0" fontId="17" fillId="35" borderId="0" applyNumberFormat="0" applyBorder="0" applyAlignment="0" applyProtection="0"/>
    <xf numFmtId="0" fontId="17" fillId="38" borderId="0" applyNumberFormat="0" applyBorder="0" applyAlignment="0" applyProtection="0"/>
    <xf numFmtId="0" fontId="18" fillId="39" borderId="0" applyNumberFormat="0" applyBorder="0" applyAlignment="0" applyProtection="0"/>
    <xf numFmtId="0" fontId="18" fillId="36" borderId="0" applyNumberFormat="0" applyBorder="0" applyAlignment="0" applyProtection="0"/>
    <xf numFmtId="0" fontId="18" fillId="37" borderId="0" applyNumberFormat="0" applyBorder="0" applyAlignment="0" applyProtection="0"/>
    <xf numFmtId="0" fontId="18" fillId="40" borderId="0" applyNumberFormat="0" applyBorder="0" applyAlignment="0" applyProtection="0"/>
    <xf numFmtId="0" fontId="18" fillId="41" borderId="0" applyNumberFormat="0" applyBorder="0" applyAlignment="0" applyProtection="0"/>
    <xf numFmtId="0" fontId="18" fillId="42" borderId="0" applyNumberFormat="0" applyBorder="0" applyAlignment="0" applyProtection="0"/>
    <xf numFmtId="0" fontId="18" fillId="43" borderId="0" applyNumberFormat="0" applyBorder="0" applyAlignment="0" applyProtection="0"/>
    <xf numFmtId="0" fontId="18" fillId="28" borderId="0" applyNumberFormat="0" applyBorder="0" applyAlignment="0" applyProtection="0"/>
    <xf numFmtId="0" fontId="18" fillId="44" borderId="0" applyNumberFormat="0" applyBorder="0" applyAlignment="0" applyProtection="0"/>
    <xf numFmtId="0" fontId="18" fillId="40" borderId="0" applyNumberFormat="0" applyBorder="0" applyAlignment="0" applyProtection="0"/>
    <xf numFmtId="0" fontId="18" fillId="41" borderId="0" applyNumberFormat="0" applyBorder="0" applyAlignment="0" applyProtection="0"/>
    <xf numFmtId="0" fontId="18" fillId="45" borderId="0" applyNumberFormat="0" applyBorder="0" applyAlignment="0" applyProtection="0"/>
    <xf numFmtId="0" fontId="19" fillId="30" borderId="0" applyNumberFormat="0" applyBorder="0" applyAlignment="0" applyProtection="0"/>
    <xf numFmtId="0" fontId="20" fillId="24" borderId="35" applyNumberFormat="0" applyAlignment="0" applyProtection="0"/>
    <xf numFmtId="0" fontId="21" fillId="46" borderId="23" applyNumberFormat="0" applyAlignment="0" applyProtection="0"/>
    <xf numFmtId="0" fontId="4" fillId="0" borderId="0"/>
    <xf numFmtId="44" fontId="5" fillId="0" borderId="0" applyFont="0" applyFill="0" applyBorder="0" applyAlignment="0" applyProtection="0"/>
    <xf numFmtId="169" fontId="5" fillId="0" borderId="0" applyFont="0" applyFill="0" applyBorder="0" applyAlignment="0" applyProtection="0"/>
    <xf numFmtId="0" fontId="23" fillId="31" borderId="0" applyNumberFormat="0" applyBorder="0" applyAlignment="0" applyProtection="0"/>
    <xf numFmtId="0" fontId="24" fillId="0" borderId="36">
      <alignment horizontal="left" vertical="center"/>
    </xf>
    <xf numFmtId="0" fontId="5" fillId="0" borderId="0"/>
    <xf numFmtId="0" fontId="27" fillId="34" borderId="35" applyNumberFormat="0" applyAlignment="0" applyProtection="0"/>
    <xf numFmtId="0" fontId="5" fillId="0" borderId="0" applyNumberFormat="0" applyFont="0" applyFill="0" applyAlignment="0"/>
    <xf numFmtId="0" fontId="30" fillId="47" borderId="0" applyNumberFormat="0" applyBorder="0" applyAlignment="0" applyProtection="0"/>
    <xf numFmtId="0" fontId="10" fillId="0" borderId="0"/>
    <xf numFmtId="0" fontId="8" fillId="0" borderId="0"/>
    <xf numFmtId="0" fontId="5" fillId="25" borderId="27" applyNumberFormat="0" applyFont="0" applyAlignment="0" applyProtection="0"/>
    <xf numFmtId="0" fontId="31" fillId="24" borderId="28" applyNumberFormat="0" applyAlignment="0" applyProtection="0"/>
    <xf numFmtId="0" fontId="57" fillId="0" borderId="0" applyNumberFormat="0" applyFill="0" applyBorder="0" applyAlignment="0" applyProtection="0"/>
    <xf numFmtId="0" fontId="5" fillId="0" borderId="37" applyNumberFormat="0" applyFont="0" applyFill="0" applyAlignment="0" applyProtection="0"/>
    <xf numFmtId="0" fontId="5" fillId="0" borderId="0"/>
    <xf numFmtId="0" fontId="60"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60" fillId="32" borderId="0" applyNumberFormat="0" applyBorder="0" applyAlignment="0" applyProtection="0"/>
    <xf numFmtId="0" fontId="4" fillId="0" borderId="0"/>
    <xf numFmtId="0" fontId="60" fillId="33" borderId="0" applyNumberFormat="0" applyBorder="0" applyAlignment="0" applyProtection="0"/>
    <xf numFmtId="0" fontId="4" fillId="0" borderId="0" applyNumberFormat="0" applyFont="0" applyFill="0" applyAlignment="0"/>
    <xf numFmtId="0" fontId="60" fillId="34" borderId="0" applyNumberFormat="0" applyBorder="0" applyAlignment="0" applyProtection="0"/>
    <xf numFmtId="0" fontId="27" fillId="34" borderId="22" applyNumberFormat="0" applyAlignment="0" applyProtection="0"/>
    <xf numFmtId="0" fontId="60" fillId="35" borderId="0" applyNumberFormat="0" applyBorder="0" applyAlignment="0" applyProtection="0"/>
    <xf numFmtId="0" fontId="60" fillId="36" borderId="0" applyNumberFormat="0" applyBorder="0" applyAlignment="0" applyProtection="0"/>
    <xf numFmtId="0" fontId="63" fillId="0" borderId="41" applyNumberFormat="0" applyFill="0" applyAlignment="0" applyProtection="0"/>
    <xf numFmtId="0" fontId="20" fillId="24" borderId="22" applyNumberFormat="0" applyAlignment="0" applyProtection="0"/>
    <xf numFmtId="0" fontId="64" fillId="0" borderId="40" applyNumberFormat="0" applyFill="0" applyAlignment="0" applyProtection="0"/>
    <xf numFmtId="0" fontId="60" fillId="37" borderId="0" applyNumberFormat="0" applyBorder="0" applyAlignment="0" applyProtection="0"/>
    <xf numFmtId="0" fontId="60" fillId="32" borderId="0" applyNumberFormat="0" applyBorder="0" applyAlignment="0" applyProtection="0"/>
    <xf numFmtId="0" fontId="60" fillId="35" borderId="0" applyNumberFormat="0" applyBorder="0" applyAlignment="0" applyProtection="0"/>
    <xf numFmtId="2" fontId="4" fillId="0" borderId="0" applyFont="0" applyFill="0" applyBorder="0" applyAlignment="0" applyProtection="0"/>
    <xf numFmtId="0" fontId="60" fillId="38" borderId="0" applyNumberFormat="0" applyBorder="0" applyAlignment="0" applyProtection="0"/>
    <xf numFmtId="0" fontId="70" fillId="39" borderId="0" applyNumberFormat="0" applyBorder="0" applyAlignment="0" applyProtection="0"/>
    <xf numFmtId="0" fontId="4" fillId="0" borderId="0" applyFont="0" applyFill="0" applyBorder="0" applyAlignment="0" applyProtection="0"/>
    <xf numFmtId="170"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3" fontId="4" fillId="0" borderId="0" applyFont="0" applyFill="0" applyBorder="0" applyAlignment="0" applyProtection="0"/>
    <xf numFmtId="0" fontId="70" fillId="36" borderId="0" applyNumberFormat="0" applyBorder="0" applyAlignment="0" applyProtection="0"/>
    <xf numFmtId="0" fontId="70" fillId="37" borderId="0" applyNumberFormat="0" applyBorder="0" applyAlignment="0" applyProtection="0"/>
    <xf numFmtId="0" fontId="27" fillId="34" borderId="22" applyNumberFormat="0" applyAlignment="0" applyProtection="0"/>
    <xf numFmtId="0" fontId="70" fillId="40" borderId="0" applyNumberFormat="0" applyBorder="0" applyAlignment="0" applyProtection="0"/>
    <xf numFmtId="0" fontId="70" fillId="41" borderId="0" applyNumberFormat="0" applyBorder="0" applyAlignment="0" applyProtection="0"/>
    <xf numFmtId="0" fontId="70" fillId="42" borderId="0" applyNumberFormat="0" applyBorder="0" applyAlignment="0" applyProtection="0"/>
    <xf numFmtId="0" fontId="10" fillId="0" borderId="0"/>
    <xf numFmtId="0" fontId="5" fillId="0" borderId="0"/>
    <xf numFmtId="0" fontId="4" fillId="0" borderId="0"/>
    <xf numFmtId="0" fontId="70" fillId="43" borderId="0" applyNumberFormat="0" applyBorder="0" applyAlignment="0" applyProtection="0"/>
    <xf numFmtId="0" fontId="70" fillId="28" borderId="0" applyNumberFormat="0" applyBorder="0" applyAlignment="0" applyProtection="0"/>
    <xf numFmtId="0" fontId="70" fillId="44" borderId="0" applyNumberFormat="0" applyBorder="0" applyAlignment="0" applyProtection="0"/>
    <xf numFmtId="0" fontId="70" fillId="40" borderId="0" applyNumberFormat="0" applyBorder="0" applyAlignment="0" applyProtection="0"/>
    <xf numFmtId="0" fontId="70" fillId="41" borderId="0" applyNumberFormat="0" applyBorder="0" applyAlignment="0" applyProtection="0"/>
    <xf numFmtId="0" fontId="70" fillId="45" borderId="0" applyNumberFormat="0" applyBorder="0" applyAlignment="0" applyProtection="0"/>
    <xf numFmtId="0" fontId="5" fillId="25" borderId="39" applyNumberFormat="0" applyFont="0" applyAlignment="0" applyProtection="0"/>
    <xf numFmtId="0" fontId="76" fillId="30" borderId="0" applyNumberFormat="0" applyBorder="0" applyAlignment="0" applyProtection="0"/>
    <xf numFmtId="0" fontId="74" fillId="24" borderId="35" applyNumberFormat="0" applyAlignment="0" applyProtection="0"/>
    <xf numFmtId="0" fontId="78" fillId="46" borderId="23" applyNumberFormat="0" applyAlignment="0" applyProtection="0"/>
    <xf numFmtId="0" fontId="27" fillId="34" borderId="35" applyNumberFormat="0" applyAlignment="0" applyProtection="0"/>
    <xf numFmtId="0" fontId="79" fillId="34" borderId="35" applyNumberFormat="0" applyAlignment="0" applyProtection="0"/>
    <xf numFmtId="0" fontId="73" fillId="0" borderId="0" applyNumberFormat="0" applyFill="0" applyBorder="0" applyAlignment="0" applyProtection="0"/>
    <xf numFmtId="0" fontId="71" fillId="31" borderId="0" applyNumberFormat="0" applyBorder="0" applyAlignment="0" applyProtection="0"/>
    <xf numFmtId="0" fontId="21" fillId="46" borderId="43" applyNumberFormat="0" applyAlignment="0" applyProtection="0"/>
    <xf numFmtId="0" fontId="75" fillId="0" borderId="40" applyNumberFormat="0" applyFill="0" applyAlignment="0" applyProtection="0"/>
    <xf numFmtId="0" fontId="4" fillId="0" borderId="0"/>
    <xf numFmtId="0" fontId="4" fillId="25" borderId="39" applyNumberFormat="0" applyFont="0" applyAlignment="0" applyProtection="0"/>
    <xf numFmtId="0" fontId="62" fillId="0" borderId="42" applyNumberFormat="0" applyFill="0" applyAlignment="0" applyProtection="0"/>
    <xf numFmtId="0" fontId="72" fillId="0" borderId="41" applyNumberFormat="0" applyFill="0" applyAlignment="0" applyProtection="0"/>
    <xf numFmtId="0" fontId="77" fillId="0" borderId="25" applyNumberFormat="0" applyFill="0" applyAlignment="0" applyProtection="0"/>
    <xf numFmtId="0" fontId="77" fillId="0" borderId="0" applyNumberFormat="0" applyFill="0" applyBorder="0" applyAlignment="0" applyProtection="0"/>
    <xf numFmtId="0" fontId="79" fillId="34" borderId="35" applyNumberFormat="0" applyAlignment="0" applyProtection="0"/>
    <xf numFmtId="0" fontId="66" fillId="0" borderId="26" applyNumberFormat="0" applyFill="0" applyAlignment="0" applyProtection="0"/>
    <xf numFmtId="0" fontId="67" fillId="47" borderId="0" applyNumberFormat="0" applyBorder="0" applyAlignment="0" applyProtection="0"/>
    <xf numFmtId="0" fontId="4" fillId="0" borderId="0"/>
    <xf numFmtId="0" fontId="69" fillId="24" borderId="28" applyNumberFormat="0" applyAlignment="0" applyProtection="0"/>
    <xf numFmtId="0" fontId="68" fillId="0" borderId="42" applyNumberFormat="0" applyFill="0" applyAlignment="0" applyProtection="0"/>
    <xf numFmtId="0" fontId="65" fillId="0" borderId="0" applyNumberFormat="0" applyFill="0" applyBorder="0" applyAlignment="0" applyProtection="0"/>
    <xf numFmtId="0" fontId="5" fillId="0" borderId="0"/>
    <xf numFmtId="0" fontId="5" fillId="0" borderId="0"/>
    <xf numFmtId="0" fontId="27" fillId="34" borderId="35" applyNumberFormat="0" applyAlignment="0" applyProtection="0"/>
    <xf numFmtId="167" fontId="5" fillId="0" borderId="0" applyFont="0" applyFill="0" applyBorder="0" applyAlignment="0" applyProtection="0"/>
    <xf numFmtId="0" fontId="5" fillId="0" borderId="0"/>
    <xf numFmtId="0" fontId="4" fillId="0" borderId="0"/>
    <xf numFmtId="0" fontId="4" fillId="0" borderId="0"/>
    <xf numFmtId="0" fontId="5" fillId="0" borderId="0"/>
    <xf numFmtId="0" fontId="24" fillId="0" borderId="48">
      <alignment horizontal="left" vertical="center"/>
    </xf>
  </cellStyleXfs>
  <cellXfs count="293">
    <xf numFmtId="0" fontId="0" fillId="0" borderId="0" xfId="0"/>
    <xf numFmtId="0" fontId="1" fillId="0" borderId="0" xfId="0" applyFo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center" vertical="center"/>
    </xf>
    <xf numFmtId="164" fontId="1" fillId="0" borderId="5" xfId="0" applyNumberFormat="1"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2" fontId="59" fillId="2" borderId="38" xfId="8" applyNumberFormat="1" applyFont="1" applyFill="1" applyBorder="1" applyAlignment="1">
      <alignment horizontal="center" vertical="center"/>
    </xf>
    <xf numFmtId="1" fontId="13" fillId="2" borderId="10" xfId="2" applyNumberFormat="1" applyFont="1" applyFill="1" applyBorder="1" applyAlignment="1">
      <alignment horizontal="center" vertical="center"/>
    </xf>
    <xf numFmtId="0" fontId="60" fillId="0" borderId="33" xfId="288" applyFont="1" applyFill="1" applyBorder="1" applyAlignment="1">
      <alignment horizontal="left" vertical="center"/>
    </xf>
    <xf numFmtId="0" fontId="60" fillId="0" borderId="32" xfId="288" applyFont="1" applyFill="1" applyBorder="1" applyAlignment="1">
      <alignment horizontal="left" vertical="center"/>
    </xf>
    <xf numFmtId="2" fontId="59" fillId="0" borderId="31" xfId="8" applyNumberFormat="1" applyFont="1" applyFill="1" applyBorder="1" applyAlignment="1">
      <alignment horizontal="center" vertical="center"/>
    </xf>
    <xf numFmtId="1" fontId="12" fillId="0" borderId="38" xfId="8" applyNumberFormat="1" applyFont="1" applyFill="1" applyBorder="1" applyAlignment="1">
      <alignment horizontal="center" vertical="center"/>
    </xf>
    <xf numFmtId="164" fontId="14" fillId="3" borderId="38" xfId="6" applyNumberFormat="1" applyFont="1" applyFill="1" applyBorder="1" applyAlignment="1">
      <alignment horizontal="center" vertical="center" wrapText="1"/>
    </xf>
    <xf numFmtId="1" fontId="13" fillId="2" borderId="16" xfId="2" applyNumberFormat="1" applyFont="1" applyFill="1" applyBorder="1" applyAlignment="1">
      <alignment horizontal="center" vertical="center"/>
    </xf>
    <xf numFmtId="164" fontId="12" fillId="2" borderId="5" xfId="2" applyNumberFormat="1" applyFont="1" applyFill="1" applyBorder="1" applyAlignment="1">
      <alignment horizontal="center" vertical="center" wrapText="1"/>
    </xf>
    <xf numFmtId="2" fontId="59" fillId="0" borderId="31" xfId="212" applyNumberFormat="1" applyFont="1" applyFill="1" applyBorder="1" applyAlignment="1">
      <alignment horizontal="center"/>
    </xf>
    <xf numFmtId="0" fontId="1" fillId="0" borderId="38" xfId="0" applyFont="1" applyBorder="1"/>
    <xf numFmtId="0" fontId="1" fillId="0" borderId="0" xfId="0" applyFont="1" applyBorder="1"/>
    <xf numFmtId="0" fontId="1" fillId="0" borderId="0" xfId="0" applyFont="1" applyBorder="1" applyAlignment="1">
      <alignment horizontal="center"/>
    </xf>
    <xf numFmtId="0" fontId="1" fillId="0" borderId="0" xfId="0" applyFont="1" applyBorder="1" applyAlignment="1">
      <alignment horizontal="center" vertical="center"/>
    </xf>
    <xf numFmtId="0" fontId="1" fillId="0" borderId="38" xfId="0" applyFont="1" applyBorder="1" applyAlignment="1">
      <alignment horizontal="center" vertical="center"/>
    </xf>
    <xf numFmtId="164" fontId="59" fillId="2" borderId="16" xfId="2" applyNumberFormat="1" applyFont="1" applyFill="1" applyBorder="1" applyAlignment="1">
      <alignment horizontal="center" vertical="center" wrapText="1"/>
    </xf>
    <xf numFmtId="43" fontId="59" fillId="2" borderId="5" xfId="1" applyNumberFormat="1" applyFont="1" applyFill="1" applyBorder="1" applyAlignment="1">
      <alignment horizontal="center"/>
    </xf>
    <xf numFmtId="43" fontId="59" fillId="2" borderId="5" xfId="5" applyNumberFormat="1" applyFont="1" applyFill="1" applyBorder="1" applyAlignment="1">
      <alignment horizontal="center" vertical="center"/>
    </xf>
    <xf numFmtId="43" fontId="59" fillId="2" borderId="5" xfId="2" applyNumberFormat="1" applyFont="1" applyFill="1" applyBorder="1" applyAlignment="1">
      <alignment horizontal="center"/>
    </xf>
    <xf numFmtId="0" fontId="11" fillId="2" borderId="5" xfId="7" applyFont="1" applyFill="1" applyBorder="1" applyAlignment="1">
      <alignment horizontal="left"/>
    </xf>
    <xf numFmtId="0" fontId="11" fillId="2" borderId="5" xfId="7" applyFont="1" applyFill="1" applyBorder="1" applyAlignment="1">
      <alignment horizontal="left" vertical="center"/>
    </xf>
    <xf numFmtId="0" fontId="42" fillId="2" borderId="44" xfId="4" applyNumberFormat="1" applyFont="1" applyFill="1" applyBorder="1" applyAlignment="1" applyProtection="1"/>
    <xf numFmtId="0" fontId="42" fillId="2" borderId="45" xfId="4" applyNumberFormat="1" applyFont="1" applyFill="1" applyBorder="1" applyAlignment="1" applyProtection="1"/>
    <xf numFmtId="1" fontId="13" fillId="2" borderId="44" xfId="2" applyNumberFormat="1" applyFont="1" applyFill="1" applyBorder="1" applyAlignment="1">
      <alignment vertical="center"/>
    </xf>
    <xf numFmtId="1" fontId="13" fillId="2" borderId="45" xfId="2" applyNumberFormat="1" applyFont="1" applyFill="1" applyBorder="1" applyAlignment="1">
      <alignment vertical="center"/>
    </xf>
    <xf numFmtId="0" fontId="1" fillId="0" borderId="0" xfId="0" applyFont="1" applyAlignment="1">
      <alignment horizontal="right"/>
    </xf>
    <xf numFmtId="0" fontId="1" fillId="0" borderId="0" xfId="0" applyFont="1" applyBorder="1" applyAlignment="1">
      <alignment horizontal="right"/>
    </xf>
    <xf numFmtId="0" fontId="0" fillId="0" borderId="0" xfId="0" applyAlignment="1">
      <alignment horizontal="right"/>
    </xf>
    <xf numFmtId="164" fontId="81" fillId="2" borderId="10" xfId="2" applyNumberFormat="1" applyFont="1" applyFill="1" applyBorder="1" applyAlignment="1">
      <alignment horizontal="center" vertical="center" wrapText="1"/>
    </xf>
    <xf numFmtId="1" fontId="7" fillId="2" borderId="5" xfId="2" applyNumberFormat="1" applyFont="1" applyFill="1" applyBorder="1" applyAlignment="1">
      <alignment horizontal="center" vertical="center"/>
    </xf>
    <xf numFmtId="0" fontId="12" fillId="2" borderId="10" xfId="3" applyFont="1" applyFill="1" applyBorder="1" applyAlignment="1">
      <alignment horizontal="center" vertical="center" wrapText="1"/>
    </xf>
    <xf numFmtId="164" fontId="43" fillId="2" borderId="10" xfId="2" applyNumberFormat="1" applyFont="1" applyFill="1" applyBorder="1" applyAlignment="1">
      <alignment horizontal="center" vertical="center"/>
    </xf>
    <xf numFmtId="0" fontId="1" fillId="0" borderId="0" xfId="0" applyFont="1" applyAlignment="1">
      <alignment horizontal="left"/>
    </xf>
    <xf numFmtId="0" fontId="58" fillId="2" borderId="5" xfId="7" applyFont="1" applyFill="1" applyBorder="1" applyAlignment="1">
      <alignment horizontal="left" vertical="center"/>
    </xf>
    <xf numFmtId="0" fontId="11" fillId="2" borderId="5" xfId="7" applyFont="1" applyFill="1" applyBorder="1" applyAlignment="1">
      <alignment horizontal="left" vertical="center" wrapText="1"/>
    </xf>
    <xf numFmtId="164" fontId="14" fillId="3" borderId="38" xfId="6" applyNumberFormat="1" applyFont="1" applyFill="1" applyBorder="1" applyAlignment="1">
      <alignment horizontal="left" vertical="center" wrapText="1"/>
    </xf>
    <xf numFmtId="2" fontId="65" fillId="0" borderId="31" xfId="6" applyNumberFormat="1" applyFont="1" applyFill="1" applyBorder="1" applyAlignment="1">
      <alignment horizontal="left" vertical="center"/>
    </xf>
    <xf numFmtId="0" fontId="1" fillId="0" borderId="0" xfId="0" applyFont="1" applyBorder="1" applyAlignment="1">
      <alignment horizontal="left"/>
    </xf>
    <xf numFmtId="0" fontId="0" fillId="0" borderId="0" xfId="0" applyAlignment="1">
      <alignment horizontal="left"/>
    </xf>
    <xf numFmtId="1" fontId="82" fillId="2" borderId="10" xfId="2" applyNumberFormat="1" applyFont="1" applyFill="1" applyBorder="1" applyAlignment="1">
      <alignment horizontal="center" vertical="center" wrapText="1"/>
    </xf>
    <xf numFmtId="0" fontId="1" fillId="0" borderId="5" xfId="0" applyFont="1" applyBorder="1"/>
    <xf numFmtId="0" fontId="1" fillId="0" borderId="5" xfId="0" applyFont="1" applyBorder="1" applyAlignment="1">
      <alignment horizontal="right"/>
    </xf>
    <xf numFmtId="0" fontId="1" fillId="0" borderId="44" xfId="0" applyFont="1" applyBorder="1"/>
    <xf numFmtId="0" fontId="1" fillId="0" borderId="45" xfId="0" applyFont="1" applyBorder="1"/>
    <xf numFmtId="0" fontId="1" fillId="0" borderId="5" xfId="0" applyFont="1" applyBorder="1" applyAlignment="1">
      <alignment horizontal="center"/>
    </xf>
    <xf numFmtId="0" fontId="1" fillId="0" borderId="5" xfId="0" applyFont="1" applyBorder="1" applyAlignment="1">
      <alignment horizontal="left"/>
    </xf>
    <xf numFmtId="0" fontId="1" fillId="0" borderId="0" xfId="0" applyFont="1" applyAlignment="1">
      <alignment horizontal="center" vertical="center"/>
    </xf>
    <xf numFmtId="1" fontId="12" fillId="0" borderId="5" xfId="8" applyNumberFormat="1" applyFont="1" applyFill="1" applyBorder="1" applyAlignment="1">
      <alignment horizontal="center" vertical="center"/>
    </xf>
    <xf numFmtId="164" fontId="14" fillId="3" borderId="5" xfId="6" applyNumberFormat="1" applyFont="1" applyFill="1" applyBorder="1" applyAlignment="1">
      <alignment horizontal="center" vertical="center" wrapText="1"/>
    </xf>
    <xf numFmtId="2" fontId="10" fillId="0" borderId="5" xfId="8" applyNumberFormat="1" applyFont="1" applyFill="1" applyBorder="1" applyAlignment="1">
      <alignment horizontal="center" vertical="center"/>
    </xf>
    <xf numFmtId="2" fontId="7" fillId="0" borderId="5" xfId="8" applyNumberFormat="1" applyFont="1" applyFill="1" applyBorder="1" applyAlignment="1">
      <alignment horizontal="center" vertical="center"/>
    </xf>
    <xf numFmtId="2" fontId="61" fillId="0" borderId="44" xfId="6" applyNumberFormat="1" applyFont="1" applyFill="1" applyBorder="1" applyAlignment="1">
      <alignment horizontal="right" vertical="center"/>
    </xf>
    <xf numFmtId="0" fontId="1" fillId="0" borderId="17" xfId="0" applyFont="1" applyBorder="1"/>
    <xf numFmtId="0" fontId="1" fillId="0" borderId="17" xfId="0" applyFont="1" applyBorder="1" applyAlignment="1">
      <alignment horizontal="left"/>
    </xf>
    <xf numFmtId="2" fontId="61" fillId="0" borderId="44" xfId="6" applyNumberFormat="1" applyFont="1" applyFill="1" applyBorder="1" applyAlignment="1">
      <alignment horizontal="left" vertical="center"/>
    </xf>
    <xf numFmtId="0" fontId="1" fillId="0" borderId="45" xfId="0" applyFont="1" applyBorder="1" applyAlignment="1">
      <alignment horizontal="left"/>
    </xf>
    <xf numFmtId="0" fontId="59" fillId="0" borderId="44" xfId="184" applyFont="1" applyBorder="1" applyAlignment="1">
      <alignment horizontal="left" vertical="center"/>
    </xf>
    <xf numFmtId="0" fontId="59" fillId="0" borderId="45" xfId="184" applyFont="1" applyBorder="1" applyAlignment="1">
      <alignment horizontal="left" vertical="center"/>
    </xf>
    <xf numFmtId="0" fontId="59" fillId="2" borderId="44" xfId="184" applyFont="1" applyFill="1" applyBorder="1" applyAlignment="1">
      <alignment horizontal="left" vertical="center"/>
    </xf>
    <xf numFmtId="0" fontId="59" fillId="2" borderId="45" xfId="184" applyFont="1" applyFill="1" applyBorder="1" applyAlignment="1">
      <alignment horizontal="left" vertical="center"/>
    </xf>
    <xf numFmtId="2" fontId="10" fillId="3" borderId="5" xfId="8" applyNumberFormat="1" applyFont="1" applyFill="1" applyBorder="1" applyAlignment="1">
      <alignment horizontal="center" vertical="center"/>
    </xf>
    <xf numFmtId="2" fontId="7" fillId="3" borderId="5" xfId="8" applyNumberFormat="1" applyFont="1" applyFill="1" applyBorder="1" applyAlignment="1">
      <alignment horizontal="center" vertical="center"/>
    </xf>
    <xf numFmtId="0" fontId="10" fillId="3" borderId="44" xfId="217" applyFont="1" applyFill="1" applyBorder="1" applyAlignment="1">
      <alignment horizontal="left" vertical="center" wrapText="1"/>
    </xf>
    <xf numFmtId="0" fontId="10" fillId="3" borderId="45" xfId="217" applyFont="1" applyFill="1" applyBorder="1" applyAlignment="1">
      <alignment horizontal="left" vertical="center" wrapText="1"/>
    </xf>
    <xf numFmtId="0" fontId="11" fillId="3" borderId="45" xfId="217" applyFont="1" applyFill="1" applyBorder="1" applyAlignment="1">
      <alignment horizontal="left" vertical="center" wrapText="1"/>
    </xf>
    <xf numFmtId="0" fontId="10" fillId="3" borderId="44" xfId="217" applyFont="1" applyFill="1" applyBorder="1" applyAlignment="1">
      <alignment vertical="center" wrapText="1"/>
    </xf>
    <xf numFmtId="2" fontId="59" fillId="0" borderId="5" xfId="8" applyNumberFormat="1" applyFont="1" applyFill="1" applyBorder="1" applyAlignment="1">
      <alignment horizontal="center" vertical="center"/>
    </xf>
    <xf numFmtId="2" fontId="65" fillId="0" borderId="5" xfId="6" applyNumberFormat="1" applyFont="1" applyFill="1" applyBorder="1" applyAlignment="1">
      <alignment horizontal="left" vertical="center"/>
    </xf>
    <xf numFmtId="2" fontId="59" fillId="0" borderId="5" xfId="6" applyNumberFormat="1" applyFont="1" applyFill="1" applyBorder="1" applyAlignment="1">
      <alignment horizontal="left" vertical="center" wrapText="1"/>
    </xf>
    <xf numFmtId="0" fontId="11" fillId="0" borderId="44" xfId="227" applyFont="1" applyBorder="1" applyAlignment="1">
      <alignment horizontal="left"/>
    </xf>
    <xf numFmtId="0" fontId="11" fillId="0" borderId="45" xfId="227" applyFont="1" applyBorder="1" applyAlignment="1">
      <alignment horizontal="left"/>
    </xf>
    <xf numFmtId="0" fontId="11" fillId="0" borderId="44" xfId="227" applyFont="1" applyBorder="1" applyAlignment="1">
      <alignment horizontal="left" vertical="center"/>
    </xf>
    <xf numFmtId="0" fontId="11" fillId="0" borderId="45" xfId="227" applyFont="1" applyBorder="1" applyAlignment="1">
      <alignment horizontal="left" vertical="center"/>
    </xf>
    <xf numFmtId="0" fontId="10" fillId="0" borderId="44" xfId="227" applyFont="1" applyBorder="1" applyAlignment="1">
      <alignment horizontal="left"/>
    </xf>
    <xf numFmtId="0" fontId="10" fillId="0" borderId="45" xfId="227" applyFont="1" applyBorder="1" applyAlignment="1">
      <alignment horizontal="left"/>
    </xf>
    <xf numFmtId="0" fontId="10" fillId="3" borderId="44" xfId="227" applyFont="1" applyFill="1" applyBorder="1" applyAlignment="1">
      <alignment horizontal="left"/>
    </xf>
    <xf numFmtId="0" fontId="10" fillId="3" borderId="45" xfId="227" applyFont="1" applyFill="1" applyBorder="1" applyAlignment="1">
      <alignment horizontal="left"/>
    </xf>
    <xf numFmtId="0" fontId="10" fillId="3" borderId="44" xfId="227" applyFont="1" applyFill="1" applyBorder="1" applyAlignment="1">
      <alignment horizontal="left" vertical="center"/>
    </xf>
    <xf numFmtId="0" fontId="10" fillId="3" borderId="45" xfId="227" applyFont="1" applyFill="1" applyBorder="1" applyAlignment="1">
      <alignment horizontal="left" vertical="center"/>
    </xf>
    <xf numFmtId="0" fontId="11" fillId="3" borderId="44" xfId="227" applyFont="1" applyFill="1" applyBorder="1" applyAlignment="1">
      <alignment horizontal="left"/>
    </xf>
    <xf numFmtId="0" fontId="11" fillId="3" borderId="45" xfId="227" applyFont="1" applyFill="1" applyBorder="1" applyAlignment="1">
      <alignment horizontal="left"/>
    </xf>
    <xf numFmtId="49" fontId="59" fillId="0" borderId="5" xfId="6" applyNumberFormat="1" applyFont="1" applyFill="1" applyBorder="1" applyAlignment="1">
      <alignment horizontal="center" vertical="center"/>
    </xf>
    <xf numFmtId="2" fontId="80" fillId="0" borderId="5" xfId="6" applyNumberFormat="1" applyFont="1" applyFill="1" applyBorder="1" applyAlignment="1">
      <alignment horizontal="left" vertical="center" wrapText="1"/>
    </xf>
    <xf numFmtId="0" fontId="11" fillId="0" borderId="44" xfId="293" applyFont="1" applyBorder="1" applyAlignment="1">
      <alignment horizontal="left"/>
    </xf>
    <xf numFmtId="0" fontId="11" fillId="0" borderId="45" xfId="293" applyFont="1" applyBorder="1" applyAlignment="1">
      <alignment horizontal="left"/>
    </xf>
    <xf numFmtId="0" fontId="11" fillId="0" borderId="44" xfId="293" applyFont="1" applyBorder="1" applyAlignment="1">
      <alignment horizontal="left" vertical="center"/>
    </xf>
    <xf numFmtId="0" fontId="11" fillId="0" borderId="45" xfId="293" applyFont="1" applyBorder="1" applyAlignment="1">
      <alignment horizontal="left" vertical="center"/>
    </xf>
    <xf numFmtId="0" fontId="1" fillId="0" borderId="44" xfId="0" applyFont="1" applyBorder="1" applyAlignment="1">
      <alignment horizontal="left" vertical="center"/>
    </xf>
    <xf numFmtId="0" fontId="1" fillId="0" borderId="45" xfId="0" applyFont="1" applyBorder="1" applyAlignment="1">
      <alignment horizontal="left" vertical="center"/>
    </xf>
    <xf numFmtId="0" fontId="2" fillId="0" borderId="21" xfId="0" applyFont="1" applyBorder="1" applyAlignment="1">
      <alignment horizontal="left"/>
    </xf>
    <xf numFmtId="0" fontId="2" fillId="0" borderId="5" xfId="0" applyFont="1" applyBorder="1" applyAlignment="1">
      <alignment horizontal="center" vertical="center"/>
    </xf>
    <xf numFmtId="1" fontId="6" fillId="0" borderId="5" xfId="298" applyNumberFormat="1" applyFont="1" applyFill="1" applyBorder="1" applyAlignment="1">
      <alignment horizontal="center" vertical="center"/>
    </xf>
    <xf numFmtId="1" fontId="6" fillId="0" borderId="5" xfId="297" applyNumberFormat="1" applyFont="1" applyFill="1" applyBorder="1" applyAlignment="1">
      <alignment horizontal="center" vertical="center"/>
    </xf>
    <xf numFmtId="2" fontId="1" fillId="0" borderId="5" xfId="0" applyNumberFormat="1" applyFont="1" applyBorder="1" applyAlignment="1">
      <alignment horizontal="center"/>
    </xf>
    <xf numFmtId="0" fontId="2" fillId="0" borderId="5" xfId="0" applyFont="1" applyBorder="1" applyAlignment="1">
      <alignment horizontal="right" vertical="center"/>
    </xf>
    <xf numFmtId="0" fontId="0" fillId="0" borderId="0" xfId="0" applyBorder="1"/>
    <xf numFmtId="1" fontId="15" fillId="2" borderId="5" xfId="2" applyNumberFormat="1" applyFont="1" applyFill="1" applyBorder="1" applyAlignment="1">
      <alignment horizontal="center" vertical="center"/>
    </xf>
    <xf numFmtId="49" fontId="10" fillId="0" borderId="5" xfId="6" applyNumberFormat="1" applyFont="1" applyFill="1" applyBorder="1" applyAlignment="1">
      <alignment horizontal="center" vertical="center"/>
    </xf>
    <xf numFmtId="49" fontId="10" fillId="3" borderId="5" xfId="6" applyNumberFormat="1" applyFont="1" applyFill="1" applyBorder="1" applyAlignment="1">
      <alignment horizontal="center" vertical="center"/>
    </xf>
    <xf numFmtId="49" fontId="59" fillId="2" borderId="38" xfId="6" applyNumberFormat="1" applyFont="1" applyFill="1" applyBorder="1" applyAlignment="1">
      <alignment horizontal="center" vertical="center"/>
    </xf>
    <xf numFmtId="49" fontId="59" fillId="0" borderId="31" xfId="6" applyNumberFormat="1" applyFont="1" applyFill="1" applyBorder="1" applyAlignment="1">
      <alignment horizontal="center" vertical="center"/>
    </xf>
    <xf numFmtId="1" fontId="15" fillId="0" borderId="5" xfId="8" applyNumberFormat="1" applyFont="1" applyFill="1" applyBorder="1" applyAlignment="1">
      <alignment horizontal="center" vertical="center"/>
    </xf>
    <xf numFmtId="0" fontId="2" fillId="0" borderId="21" xfId="0" applyFont="1" applyBorder="1" applyAlignment="1">
      <alignment horizontal="left" vertical="center"/>
    </xf>
    <xf numFmtId="0" fontId="0" fillId="0" borderId="0" xfId="0" applyAlignment="1">
      <alignment horizontal="center" vertical="center"/>
    </xf>
    <xf numFmtId="0" fontId="1" fillId="0" borderId="0" xfId="0" applyFont="1" applyAlignment="1">
      <alignment vertical="center"/>
    </xf>
    <xf numFmtId="43" fontId="59" fillId="2" borderId="5" xfId="2" applyNumberFormat="1" applyFont="1" applyFill="1" applyBorder="1" applyAlignment="1">
      <alignment horizontal="center" vertical="center"/>
    </xf>
    <xf numFmtId="0" fontId="1" fillId="0" borderId="0" xfId="0" applyFont="1" applyBorder="1" applyAlignment="1">
      <alignment vertical="center"/>
    </xf>
    <xf numFmtId="0" fontId="0" fillId="0" borderId="0" xfId="0" applyAlignment="1">
      <alignment vertical="center"/>
    </xf>
    <xf numFmtId="0" fontId="85" fillId="0" borderId="0" xfId="0" applyFont="1" applyAlignment="1">
      <alignment horizontal="center" vertical="center"/>
    </xf>
    <xf numFmtId="0" fontId="85" fillId="0" borderId="0" xfId="0" applyFont="1"/>
    <xf numFmtId="0" fontId="85" fillId="0" borderId="0" xfId="0" applyFont="1" applyAlignment="1">
      <alignment vertical="center"/>
    </xf>
    <xf numFmtId="0" fontId="85" fillId="0" borderId="0" xfId="0" applyFont="1" applyAlignment="1">
      <alignment horizontal="right"/>
    </xf>
    <xf numFmtId="0" fontId="86" fillId="0" borderId="0" xfId="0" applyFont="1"/>
    <xf numFmtId="0" fontId="1" fillId="0" borderId="5" xfId="0" applyFont="1" applyBorder="1" applyAlignment="1">
      <alignment horizontal="center" vertical="center"/>
    </xf>
    <xf numFmtId="0" fontId="2" fillId="0" borderId="5" xfId="0" applyFont="1" applyBorder="1" applyAlignment="1">
      <alignment horizontal="center" vertical="center"/>
    </xf>
    <xf numFmtId="0" fontId="1" fillId="0" borderId="5" xfId="0" applyFont="1" applyBorder="1" applyAlignment="1">
      <alignment horizontal="center" vertical="center"/>
    </xf>
    <xf numFmtId="2" fontId="1" fillId="0" borderId="5" xfId="0" applyNumberFormat="1" applyFont="1" applyBorder="1" applyAlignment="1">
      <alignment horizontal="center" vertical="center"/>
    </xf>
    <xf numFmtId="0" fontId="1" fillId="0" borderId="5" xfId="0" applyFont="1" applyBorder="1" applyAlignment="1">
      <alignment horizontal="left" wrapText="1"/>
    </xf>
    <xf numFmtId="0" fontId="1" fillId="0" borderId="44" xfId="0" applyFont="1" applyBorder="1" applyAlignment="1">
      <alignment vertical="center"/>
    </xf>
    <xf numFmtId="0" fontId="1" fillId="0" borderId="45" xfId="0" applyFont="1" applyBorder="1" applyAlignment="1">
      <alignment vertical="center"/>
    </xf>
    <xf numFmtId="2" fontId="65" fillId="2" borderId="38" xfId="6" applyNumberFormat="1" applyFont="1" applyFill="1" applyBorder="1" applyAlignment="1">
      <alignment horizontal="left" vertical="center" wrapText="1"/>
    </xf>
    <xf numFmtId="0" fontId="59" fillId="2" borderId="29" xfId="279" applyFont="1" applyFill="1" applyBorder="1" applyAlignment="1">
      <alignment horizontal="left" vertical="center"/>
    </xf>
    <xf numFmtId="0" fontId="59" fillId="2" borderId="34" xfId="279" applyFont="1" applyFill="1" applyBorder="1" applyAlignment="1">
      <alignment horizontal="left" vertical="center"/>
    </xf>
    <xf numFmtId="0" fontId="87" fillId="0" borderId="5" xfId="0" applyFont="1" applyBorder="1" applyAlignment="1">
      <alignment horizontal="left" wrapText="1"/>
    </xf>
    <xf numFmtId="0" fontId="42" fillId="2" borderId="44" xfId="4" applyNumberFormat="1" applyFont="1" applyFill="1" applyBorder="1" applyAlignment="1" applyProtection="1">
      <alignment vertical="center"/>
    </xf>
    <xf numFmtId="0" fontId="42" fillId="2" borderId="45" xfId="4" applyNumberFormat="1" applyFont="1" applyFill="1" applyBorder="1" applyAlignment="1" applyProtection="1">
      <alignment vertical="center"/>
    </xf>
    <xf numFmtId="43" fontId="59" fillId="2" borderId="5" xfId="1" applyNumberFormat="1" applyFont="1" applyFill="1" applyBorder="1" applyAlignment="1">
      <alignment horizontal="center" vertical="center"/>
    </xf>
    <xf numFmtId="43" fontId="7" fillId="2" borderId="5" xfId="2" applyNumberFormat="1" applyFont="1" applyFill="1" applyBorder="1" applyAlignment="1">
      <alignment horizontal="center" vertical="center"/>
    </xf>
    <xf numFmtId="0" fontId="42" fillId="2" borderId="44" xfId="4" applyNumberFormat="1" applyFont="1" applyFill="1" applyBorder="1" applyAlignment="1" applyProtection="1">
      <alignment horizontal="left" vertical="center"/>
    </xf>
    <xf numFmtId="0" fontId="42" fillId="2" borderId="45" xfId="4" applyNumberFormat="1" applyFont="1" applyFill="1" applyBorder="1" applyAlignment="1" applyProtection="1">
      <alignment horizontal="left" vertical="center"/>
    </xf>
    <xf numFmtId="0" fontId="11" fillId="2" borderId="47" xfId="7" applyFont="1" applyFill="1" applyBorder="1" applyAlignment="1">
      <alignment horizontal="left" wrapText="1"/>
    </xf>
    <xf numFmtId="0" fontId="11" fillId="2" borderId="47" xfId="7" applyFont="1" applyFill="1" applyBorder="1" applyAlignment="1">
      <alignment horizontal="center" vertical="center" wrapText="1"/>
    </xf>
    <xf numFmtId="0" fontId="2" fillId="0" borderId="5" xfId="0" applyFont="1" applyBorder="1"/>
    <xf numFmtId="0" fontId="88" fillId="0" borderId="5" xfId="0" applyFont="1" applyBorder="1" applyAlignment="1">
      <alignment vertical="center"/>
    </xf>
    <xf numFmtId="0" fontId="88" fillId="0" borderId="5" xfId="0" applyFont="1" applyBorder="1" applyAlignment="1">
      <alignment horizontal="center" vertical="center"/>
    </xf>
    <xf numFmtId="2" fontId="2" fillId="0" borderId="5" xfId="0" applyNumberFormat="1" applyFont="1" applyBorder="1" applyAlignment="1">
      <alignment horizontal="center" vertical="center"/>
    </xf>
    <xf numFmtId="0" fontId="88" fillId="0" borderId="38" xfId="0" applyFont="1" applyBorder="1"/>
    <xf numFmtId="0" fontId="88" fillId="0" borderId="44" xfId="0" applyFont="1" applyBorder="1"/>
    <xf numFmtId="0" fontId="88" fillId="0" borderId="45" xfId="0" applyFont="1" applyBorder="1"/>
    <xf numFmtId="1" fontId="89" fillId="0" borderId="5" xfId="8" applyNumberFormat="1" applyFont="1" applyFill="1" applyBorder="1" applyAlignment="1">
      <alignment horizontal="center" vertical="center"/>
    </xf>
    <xf numFmtId="1" fontId="89" fillId="0" borderId="29" xfId="8" applyNumberFormat="1" applyFont="1" applyFill="1" applyBorder="1" applyAlignment="1">
      <alignment horizontal="center" vertical="center"/>
    </xf>
    <xf numFmtId="0" fontId="88" fillId="0" borderId="38" xfId="0" applyFont="1" applyBorder="1" applyAlignment="1">
      <alignment horizontal="center" vertical="center"/>
    </xf>
    <xf numFmtId="164" fontId="89" fillId="0" borderId="29" xfId="8" applyNumberFormat="1" applyFont="1" applyFill="1" applyBorder="1" applyAlignment="1">
      <alignment horizontal="center" vertical="center"/>
    </xf>
    <xf numFmtId="2" fontId="43" fillId="2" borderId="38" xfId="8" applyNumberFormat="1" applyFont="1" applyFill="1" applyBorder="1" applyAlignment="1">
      <alignment horizontal="center" vertical="center"/>
    </xf>
    <xf numFmtId="2" fontId="43" fillId="0" borderId="5" xfId="8" applyNumberFormat="1" applyFont="1" applyFill="1" applyBorder="1" applyAlignment="1">
      <alignment horizontal="center" vertical="center"/>
    </xf>
    <xf numFmtId="2" fontId="43" fillId="0" borderId="31" xfId="8" applyNumberFormat="1" applyFont="1" applyFill="1" applyBorder="1" applyAlignment="1">
      <alignment horizontal="center" vertical="center"/>
    </xf>
    <xf numFmtId="0" fontId="2" fillId="0" borderId="5" xfId="0" applyFont="1" applyBorder="1" applyAlignment="1">
      <alignment horizontal="center"/>
    </xf>
    <xf numFmtId="0" fontId="88" fillId="0" borderId="44" xfId="0" applyFont="1" applyBorder="1" applyAlignment="1">
      <alignment horizontal="center" vertical="center"/>
    </xf>
    <xf numFmtId="0" fontId="88" fillId="0" borderId="45" xfId="0" applyFont="1" applyBorder="1" applyAlignment="1">
      <alignment horizontal="center" vertical="center"/>
    </xf>
    <xf numFmtId="0" fontId="88" fillId="0" borderId="5" xfId="0" applyFont="1" applyBorder="1" applyAlignment="1">
      <alignment horizontal="center"/>
    </xf>
    <xf numFmtId="0" fontId="88" fillId="0" borderId="44" xfId="0" applyFont="1" applyBorder="1" applyAlignment="1">
      <alignment horizontal="left" vertical="center"/>
    </xf>
    <xf numFmtId="0" fontId="88" fillId="0" borderId="45" xfId="0" applyFont="1" applyBorder="1" applyAlignment="1">
      <alignment horizontal="left" vertical="center"/>
    </xf>
    <xf numFmtId="2" fontId="2" fillId="0" borderId="5" xfId="0" applyNumberFormat="1" applyFont="1" applyBorder="1" applyAlignment="1">
      <alignment horizontal="center"/>
    </xf>
    <xf numFmtId="1" fontId="91" fillId="0" borderId="5" xfId="298" applyNumberFormat="1" applyFont="1" applyFill="1" applyBorder="1" applyAlignment="1">
      <alignment horizontal="center" vertical="center"/>
    </xf>
    <xf numFmtId="1" fontId="91" fillId="0" borderId="5" xfId="297" applyNumberFormat="1" applyFont="1" applyFill="1" applyBorder="1" applyAlignment="1">
      <alignment horizontal="center" vertical="center"/>
    </xf>
    <xf numFmtId="0" fontId="88" fillId="0" borderId="44" xfId="0" applyFont="1" applyBorder="1" applyAlignment="1">
      <alignment vertical="center"/>
    </xf>
    <xf numFmtId="0" fontId="88" fillId="0" borderId="45" xfId="0" applyFont="1" applyBorder="1" applyAlignment="1">
      <alignment vertical="center"/>
    </xf>
    <xf numFmtId="2" fontId="2" fillId="0" borderId="38" xfId="0" applyNumberFormat="1" applyFont="1" applyBorder="1" applyAlignment="1">
      <alignment horizontal="center" vertical="center"/>
    </xf>
    <xf numFmtId="2" fontId="1" fillId="0" borderId="38" xfId="0" applyNumberFormat="1" applyFont="1" applyBorder="1" applyAlignment="1">
      <alignment horizontal="center" vertical="center"/>
    </xf>
    <xf numFmtId="0" fontId="2" fillId="0" borderId="38"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1" fillId="0" borderId="5" xfId="0" applyFont="1" applyBorder="1" applyAlignment="1">
      <alignment horizontal="center" vertical="center"/>
    </xf>
    <xf numFmtId="0" fontId="1" fillId="0" borderId="38" xfId="0" applyFont="1" applyBorder="1" applyAlignment="1">
      <alignment horizontal="center"/>
    </xf>
    <xf numFmtId="0" fontId="2" fillId="0" borderId="38" xfId="0" applyFont="1" applyBorder="1" applyAlignment="1">
      <alignment horizontal="center" vertical="center"/>
    </xf>
    <xf numFmtId="0" fontId="2" fillId="0" borderId="38" xfId="0" applyFont="1" applyBorder="1" applyAlignment="1">
      <alignment horizontal="center"/>
    </xf>
    <xf numFmtId="2" fontId="93" fillId="0" borderId="38" xfId="8" applyNumberFormat="1" applyFont="1" applyFill="1" applyBorder="1" applyAlignment="1">
      <alignment horizontal="center" vertical="center"/>
    </xf>
    <xf numFmtId="0" fontId="94" fillId="0" borderId="5" xfId="0" applyFont="1" applyBorder="1" applyAlignment="1">
      <alignment horizontal="center"/>
    </xf>
    <xf numFmtId="0" fontId="94" fillId="0" borderId="5" xfId="0" applyFont="1" applyBorder="1" applyAlignment="1">
      <alignment horizontal="center" vertical="center"/>
    </xf>
    <xf numFmtId="2" fontId="94" fillId="0" borderId="5" xfId="212" applyNumberFormat="1" applyFont="1" applyFill="1" applyBorder="1" applyAlignment="1">
      <alignment horizontal="center"/>
    </xf>
    <xf numFmtId="2" fontId="94" fillId="2" borderId="38" xfId="212" applyNumberFormat="1" applyFont="1" applyFill="1" applyBorder="1" applyAlignment="1">
      <alignment horizontal="center" vertical="center"/>
    </xf>
    <xf numFmtId="2" fontId="94" fillId="0" borderId="5" xfId="212" applyNumberFormat="1" applyFont="1" applyFill="1" applyBorder="1" applyAlignment="1">
      <alignment horizontal="center" vertical="center"/>
    </xf>
    <xf numFmtId="2" fontId="95" fillId="3" borderId="5" xfId="6" applyNumberFormat="1" applyFont="1" applyFill="1" applyBorder="1" applyAlignment="1">
      <alignment horizontal="center" vertical="center"/>
    </xf>
    <xf numFmtId="2" fontId="95" fillId="0" borderId="5" xfId="6" applyNumberFormat="1" applyFont="1" applyFill="1" applyBorder="1" applyAlignment="1">
      <alignment horizontal="center" vertical="center"/>
    </xf>
    <xf numFmtId="2" fontId="95" fillId="2" borderId="5" xfId="6" applyNumberFormat="1" applyFont="1" applyFill="1" applyBorder="1" applyAlignment="1">
      <alignment horizontal="center" vertical="center"/>
    </xf>
    <xf numFmtId="2" fontId="95" fillId="2" borderId="5" xfId="6" applyNumberFormat="1" applyFont="1" applyFill="1" applyBorder="1" applyAlignment="1">
      <alignment horizontal="center" vertical="center" wrapText="1"/>
    </xf>
    <xf numFmtId="0" fontId="94" fillId="0" borderId="5" xfId="0" applyFont="1" applyBorder="1"/>
    <xf numFmtId="0" fontId="94" fillId="0" borderId="5" xfId="0" applyFont="1" applyBorder="1" applyAlignment="1">
      <alignment vertical="center"/>
    </xf>
    <xf numFmtId="2" fontId="94" fillId="2" borderId="5" xfId="6" applyNumberFormat="1" applyFont="1" applyFill="1" applyBorder="1" applyAlignment="1">
      <alignment horizontal="center"/>
    </xf>
    <xf numFmtId="2" fontId="94" fillId="2" borderId="5" xfId="6" applyNumberFormat="1" applyFont="1" applyFill="1" applyBorder="1" applyAlignment="1">
      <alignment horizontal="center" vertical="center"/>
    </xf>
    <xf numFmtId="0" fontId="2" fillId="0" borderId="2" xfId="0" applyFont="1" applyBorder="1" applyAlignment="1">
      <alignment horizontal="center" vertical="center"/>
    </xf>
    <xf numFmtId="0" fontId="2" fillId="0" borderId="31"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38" xfId="0" applyFont="1" applyBorder="1" applyAlignment="1">
      <alignment horizontal="center" vertical="center"/>
    </xf>
    <xf numFmtId="0" fontId="2" fillId="0" borderId="21" xfId="0" applyFont="1" applyBorder="1" applyAlignment="1">
      <alignment horizontal="left"/>
    </xf>
    <xf numFmtId="1" fontId="91" fillId="0" borderId="5" xfId="298" applyNumberFormat="1" applyFont="1" applyFill="1" applyBorder="1" applyAlignment="1">
      <alignment horizontal="center" vertical="center"/>
    </xf>
    <xf numFmtId="0" fontId="87" fillId="0" borderId="44" xfId="0" applyFont="1" applyBorder="1" applyAlignment="1">
      <alignment horizontal="left" vertical="center" wrapText="1"/>
    </xf>
    <xf numFmtId="0" fontId="87" fillId="0" borderId="46" xfId="0" applyFont="1" applyBorder="1" applyAlignment="1">
      <alignment horizontal="left" vertical="center" wrapText="1"/>
    </xf>
    <xf numFmtId="0" fontId="87" fillId="0" borderId="45" xfId="0" applyFont="1" applyBorder="1" applyAlignment="1">
      <alignment horizontal="left" vertical="center" wrapText="1"/>
    </xf>
    <xf numFmtId="0" fontId="94" fillId="0" borderId="5" xfId="0" applyFont="1" applyBorder="1" applyAlignment="1">
      <alignment horizontal="center"/>
    </xf>
    <xf numFmtId="0" fontId="94" fillId="0" borderId="5" xfId="0" applyFont="1" applyBorder="1" applyAlignment="1">
      <alignment horizontal="center" vertical="center"/>
    </xf>
    <xf numFmtId="0" fontId="2" fillId="2" borderId="21" xfId="0" applyFont="1" applyFill="1" applyBorder="1" applyAlignment="1">
      <alignment horizontal="left"/>
    </xf>
    <xf numFmtId="0" fontId="1" fillId="0" borderId="5" xfId="0" applyFont="1" applyBorder="1" applyAlignment="1">
      <alignment horizontal="center"/>
    </xf>
    <xf numFmtId="0" fontId="1" fillId="0" borderId="38" xfId="0" applyFont="1" applyBorder="1" applyAlignment="1">
      <alignment horizontal="center"/>
    </xf>
    <xf numFmtId="0" fontId="87" fillId="0" borderId="38" xfId="0" applyFont="1" applyBorder="1" applyAlignment="1">
      <alignment horizontal="left" wrapText="1"/>
    </xf>
    <xf numFmtId="0" fontId="87" fillId="0" borderId="38" xfId="0" applyFont="1" applyBorder="1" applyAlignment="1">
      <alignment horizont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164" fontId="43" fillId="0" borderId="33" xfId="8" applyNumberFormat="1" applyFont="1" applyFill="1" applyBorder="1" applyAlignment="1">
      <alignment horizontal="center" vertical="center"/>
    </xf>
    <xf numFmtId="164" fontId="43" fillId="0" borderId="32" xfId="8" applyNumberFormat="1" applyFont="1" applyFill="1" applyBorder="1" applyAlignment="1">
      <alignment horizontal="center" vertical="center"/>
    </xf>
    <xf numFmtId="164" fontId="43" fillId="0" borderId="12" xfId="8" applyNumberFormat="1" applyFont="1" applyFill="1" applyBorder="1" applyAlignment="1">
      <alignment horizontal="center" vertical="center"/>
    </xf>
    <xf numFmtId="164" fontId="43" fillId="0" borderId="13" xfId="8" applyNumberFormat="1" applyFont="1" applyFill="1" applyBorder="1" applyAlignment="1">
      <alignment horizontal="center" vertical="center"/>
    </xf>
    <xf numFmtId="164" fontId="43" fillId="0" borderId="14" xfId="8" applyNumberFormat="1" applyFont="1" applyFill="1" applyBorder="1" applyAlignment="1">
      <alignment horizontal="center" vertical="center"/>
    </xf>
    <xf numFmtId="164" fontId="43" fillId="0" borderId="15" xfId="8" applyNumberFormat="1" applyFont="1" applyFill="1" applyBorder="1" applyAlignment="1">
      <alignment horizontal="center" vertical="center"/>
    </xf>
    <xf numFmtId="164" fontId="43" fillId="0" borderId="31" xfId="8" applyNumberFormat="1" applyFont="1" applyFill="1" applyBorder="1" applyAlignment="1">
      <alignment horizontal="center" vertical="center" wrapText="1"/>
    </xf>
    <xf numFmtId="164" fontId="43" fillId="0" borderId="11" xfId="8" applyNumberFormat="1" applyFont="1" applyFill="1" applyBorder="1" applyAlignment="1">
      <alignment horizontal="center" vertical="center" wrapText="1"/>
    </xf>
    <xf numFmtId="164" fontId="43" fillId="0" borderId="16" xfId="8" applyNumberFormat="1" applyFont="1" applyFill="1" applyBorder="1" applyAlignment="1">
      <alignment horizontal="center" vertical="center" wrapText="1"/>
    </xf>
    <xf numFmtId="49" fontId="43" fillId="0" borderId="21" xfId="6" applyNumberFormat="1" applyFont="1" applyFill="1" applyBorder="1" applyAlignment="1">
      <alignment horizontal="left"/>
    </xf>
    <xf numFmtId="0" fontId="1" fillId="0" borderId="31" xfId="0" applyFont="1" applyBorder="1" applyAlignment="1">
      <alignment horizontal="center" vertical="center"/>
    </xf>
    <xf numFmtId="0" fontId="1" fillId="0" borderId="16" xfId="0" applyFont="1" applyBorder="1" applyAlignment="1">
      <alignment horizontal="center" vertical="center"/>
    </xf>
    <xf numFmtId="0" fontId="88" fillId="0" borderId="44" xfId="0" applyFont="1" applyBorder="1" applyAlignment="1">
      <alignment horizontal="center"/>
    </xf>
    <xf numFmtId="0" fontId="88" fillId="0" borderId="45" xfId="0" applyFont="1" applyBorder="1" applyAlignment="1">
      <alignment horizontal="center"/>
    </xf>
    <xf numFmtId="0" fontId="2" fillId="0" borderId="5" xfId="0" applyFont="1" applyBorder="1" applyAlignment="1">
      <alignment horizontal="right" vertical="center"/>
    </xf>
    <xf numFmtId="2" fontId="16" fillId="0" borderId="44" xfId="6" applyNumberFormat="1" applyFont="1" applyFill="1" applyBorder="1" applyAlignment="1">
      <alignment horizontal="left" vertical="center" wrapText="1"/>
    </xf>
    <xf numFmtId="2" fontId="16" fillId="0" borderId="17" xfId="6" applyNumberFormat="1" applyFont="1" applyFill="1" applyBorder="1" applyAlignment="1">
      <alignment horizontal="left" vertical="center" wrapText="1"/>
    </xf>
    <xf numFmtId="2" fontId="16" fillId="0" borderId="45" xfId="6" applyNumberFormat="1" applyFont="1" applyFill="1" applyBorder="1" applyAlignment="1">
      <alignment horizontal="left" vertical="center" wrapText="1"/>
    </xf>
    <xf numFmtId="0" fontId="15" fillId="0" borderId="44" xfId="184" applyFont="1" applyBorder="1" applyAlignment="1">
      <alignment horizontal="left" wrapText="1"/>
    </xf>
    <xf numFmtId="0" fontId="15" fillId="0" borderId="17" xfId="184" applyFont="1" applyBorder="1" applyAlignment="1">
      <alignment horizontal="left" wrapText="1"/>
    </xf>
    <xf numFmtId="0" fontId="15" fillId="0" borderId="45" xfId="184" applyFont="1" applyBorder="1" applyAlignment="1">
      <alignment horizontal="left" wrapText="1"/>
    </xf>
    <xf numFmtId="0" fontId="15" fillId="0" borderId="44" xfId="184" applyFont="1" applyBorder="1" applyAlignment="1">
      <alignment horizontal="left" vertical="center" wrapText="1"/>
    </xf>
    <xf numFmtId="0" fontId="15" fillId="0" borderId="46" xfId="184" applyFont="1" applyBorder="1" applyAlignment="1">
      <alignment horizontal="left" vertical="center" wrapText="1"/>
    </xf>
    <xf numFmtId="0" fontId="15" fillId="0" borderId="45" xfId="184" applyFont="1" applyBorder="1" applyAlignment="1">
      <alignment horizontal="left" vertical="center" wrapText="1"/>
    </xf>
    <xf numFmtId="0" fontId="2" fillId="0" borderId="31" xfId="0" applyFont="1" applyBorder="1" applyAlignment="1">
      <alignment horizontal="right" vertical="center"/>
    </xf>
    <xf numFmtId="0" fontId="2" fillId="0" borderId="11" xfId="0" applyFont="1" applyBorder="1" applyAlignment="1">
      <alignment horizontal="right" vertical="center"/>
    </xf>
    <xf numFmtId="0" fontId="2" fillId="0" borderId="31" xfId="0" applyFont="1" applyBorder="1" applyAlignment="1">
      <alignment horizontal="left" vertical="center"/>
    </xf>
    <xf numFmtId="0" fontId="2" fillId="0" borderId="11" xfId="0" applyFont="1" applyBorder="1" applyAlignment="1">
      <alignment horizontal="left" vertical="center"/>
    </xf>
    <xf numFmtId="0" fontId="87" fillId="0" borderId="38" xfId="0" applyFont="1" applyBorder="1" applyAlignment="1">
      <alignment horizontal="left" vertical="center" wrapText="1"/>
    </xf>
    <xf numFmtId="0" fontId="59" fillId="0" borderId="16" xfId="6" applyFont="1" applyBorder="1" applyAlignment="1">
      <alignment horizontal="center" vertical="center" wrapText="1"/>
    </xf>
    <xf numFmtId="164" fontId="43" fillId="0" borderId="18" xfId="8" applyNumberFormat="1" applyFont="1" applyFill="1" applyBorder="1" applyAlignment="1">
      <alignment horizontal="left" vertical="center" wrapText="1"/>
    </xf>
    <xf numFmtId="164" fontId="43" fillId="0" borderId="19" xfId="8" applyNumberFormat="1" applyFont="1" applyFill="1" applyBorder="1" applyAlignment="1">
      <alignment horizontal="left" vertical="center" wrapText="1"/>
    </xf>
    <xf numFmtId="164" fontId="43" fillId="0" borderId="20" xfId="8" applyNumberFormat="1" applyFont="1" applyFill="1" applyBorder="1" applyAlignment="1">
      <alignment horizontal="left" vertical="center" wrapText="1"/>
    </xf>
    <xf numFmtId="1" fontId="12" fillId="0" borderId="31" xfId="8" applyNumberFormat="1" applyFont="1" applyFill="1" applyBorder="1" applyAlignment="1">
      <alignment horizontal="center" vertical="center"/>
    </xf>
    <xf numFmtId="1" fontId="12" fillId="0" borderId="11" xfId="8" applyNumberFormat="1" applyFont="1" applyFill="1" applyBorder="1" applyAlignment="1">
      <alignment horizontal="center" vertical="center"/>
    </xf>
    <xf numFmtId="1" fontId="12" fillId="0" borderId="16" xfId="8" applyNumberFormat="1" applyFont="1" applyFill="1" applyBorder="1" applyAlignment="1">
      <alignment horizontal="center" vertical="center"/>
    </xf>
    <xf numFmtId="1" fontId="90" fillId="0" borderId="29" xfId="8" applyNumberFormat="1" applyFont="1" applyFill="1" applyBorder="1" applyAlignment="1">
      <alignment horizontal="center" vertical="center"/>
    </xf>
    <xf numFmtId="1" fontId="90" fillId="0" borderId="34" xfId="8" applyNumberFormat="1" applyFont="1" applyFill="1" applyBorder="1" applyAlignment="1">
      <alignment horizontal="center" vertical="center"/>
    </xf>
    <xf numFmtId="2" fontId="16" fillId="0" borderId="44" xfId="6" applyNumberFormat="1" applyFont="1" applyFill="1" applyBorder="1" applyAlignment="1">
      <alignment horizontal="center" vertical="center"/>
    </xf>
    <xf numFmtId="2" fontId="16" fillId="0" borderId="17" xfId="6" applyNumberFormat="1" applyFont="1" applyFill="1" applyBorder="1" applyAlignment="1">
      <alignment horizontal="center" vertical="center"/>
    </xf>
    <xf numFmtId="2" fontId="16" fillId="0" borderId="45" xfId="6" applyNumberFormat="1" applyFont="1" applyFill="1" applyBorder="1" applyAlignment="1">
      <alignment horizontal="center" vertical="center"/>
    </xf>
    <xf numFmtId="0" fontId="83" fillId="0" borderId="0" xfId="0" applyFont="1" applyAlignment="1">
      <alignment horizontal="center"/>
    </xf>
    <xf numFmtId="0" fontId="1" fillId="0" borderId="5" xfId="0" applyFont="1" applyBorder="1" applyAlignment="1">
      <alignment horizontal="center" vertical="center"/>
    </xf>
    <xf numFmtId="164" fontId="13" fillId="2" borderId="44" xfId="2" applyNumberFormat="1" applyFont="1" applyFill="1" applyBorder="1" applyAlignment="1">
      <alignment horizontal="center" vertical="center"/>
    </xf>
    <xf numFmtId="164" fontId="13" fillId="2" borderId="45" xfId="2" applyNumberFormat="1" applyFont="1" applyFill="1" applyBorder="1" applyAlignment="1">
      <alignment horizontal="center" vertical="center"/>
    </xf>
    <xf numFmtId="1" fontId="89" fillId="0" borderId="5" xfId="8" applyNumberFormat="1" applyFont="1" applyFill="1" applyBorder="1" applyAlignment="1">
      <alignment horizontal="center" vertical="center"/>
    </xf>
    <xf numFmtId="164" fontId="43" fillId="0" borderId="5" xfId="8" applyNumberFormat="1" applyFont="1" applyFill="1" applyBorder="1" applyAlignment="1">
      <alignment horizontal="center" vertical="center" wrapText="1"/>
    </xf>
    <xf numFmtId="1" fontId="12" fillId="0" borderId="5" xfId="8" applyNumberFormat="1" applyFont="1" applyFill="1" applyBorder="1" applyAlignment="1">
      <alignment horizontal="center" vertical="center"/>
    </xf>
    <xf numFmtId="164" fontId="43" fillId="0" borderId="5" xfId="8" applyNumberFormat="1" applyFont="1" applyFill="1" applyBorder="1" applyAlignment="1">
      <alignment horizontal="center" vertical="center"/>
    </xf>
    <xf numFmtId="49" fontId="7" fillId="0" borderId="21" xfId="6" applyNumberFormat="1" applyFont="1" applyFill="1" applyBorder="1" applyAlignment="1">
      <alignment horizontal="left"/>
    </xf>
    <xf numFmtId="0" fontId="1" fillId="0" borderId="44" xfId="0" applyFont="1" applyBorder="1" applyAlignment="1">
      <alignment horizontal="center"/>
    </xf>
    <xf numFmtId="0" fontId="1" fillId="0" borderId="45" xfId="0" applyFont="1" applyBorder="1" applyAlignment="1">
      <alignment horizontal="center"/>
    </xf>
    <xf numFmtId="49" fontId="7" fillId="3" borderId="21" xfId="6" applyNumberFormat="1" applyFont="1" applyFill="1" applyBorder="1" applyAlignment="1">
      <alignment horizontal="left"/>
    </xf>
    <xf numFmtId="0" fontId="2" fillId="0" borderId="0" xfId="0" applyFont="1" applyBorder="1" applyAlignment="1">
      <alignment horizontal="left"/>
    </xf>
    <xf numFmtId="1" fontId="92" fillId="0" borderId="5" xfId="297" applyNumberFormat="1" applyFont="1" applyFill="1" applyBorder="1" applyAlignment="1">
      <alignment horizontal="center" vertical="center"/>
    </xf>
    <xf numFmtId="0" fontId="85" fillId="0" borderId="0" xfId="0" applyFont="1" applyAlignment="1">
      <alignment horizontal="center"/>
    </xf>
    <xf numFmtId="0" fontId="84" fillId="0" borderId="0" xfId="0" applyFont="1" applyBorder="1" applyAlignment="1">
      <alignment horizontal="center"/>
    </xf>
    <xf numFmtId="0" fontId="2" fillId="0" borderId="17" xfId="0" applyFont="1" applyBorder="1" applyAlignment="1">
      <alignment horizontal="left"/>
    </xf>
    <xf numFmtId="0" fontId="87" fillId="0" borderId="38" xfId="0" applyFont="1" applyBorder="1" applyAlignment="1">
      <alignment horizontal="left"/>
    </xf>
    <xf numFmtId="164" fontId="7" fillId="3" borderId="5" xfId="6" applyNumberFormat="1" applyFont="1" applyFill="1" applyBorder="1" applyAlignment="1">
      <alignment horizontal="center" vertical="center" wrapText="1"/>
    </xf>
    <xf numFmtId="2" fontId="61" fillId="0" borderId="44" xfId="6" applyNumberFormat="1" applyFont="1" applyFill="1" applyBorder="1" applyAlignment="1">
      <alignment horizontal="center" vertical="center"/>
    </xf>
    <xf numFmtId="2" fontId="61" fillId="0" borderId="17" xfId="6" applyNumberFormat="1" applyFont="1" applyFill="1" applyBorder="1" applyAlignment="1">
      <alignment horizontal="center" vertical="center"/>
    </xf>
    <xf numFmtId="2" fontId="61" fillId="0" borderId="45" xfId="6" applyNumberFormat="1" applyFont="1" applyFill="1" applyBorder="1" applyAlignment="1">
      <alignment horizontal="center" vertical="center"/>
    </xf>
    <xf numFmtId="0" fontId="15" fillId="0" borderId="17" xfId="184" applyFont="1" applyBorder="1" applyAlignment="1">
      <alignment horizontal="left" vertical="center" wrapText="1"/>
    </xf>
    <xf numFmtId="1" fontId="89" fillId="0" borderId="29" xfId="8" applyNumberFormat="1" applyFont="1" applyFill="1" applyBorder="1" applyAlignment="1">
      <alignment horizontal="center" vertical="center"/>
    </xf>
    <xf numFmtId="1" fontId="89" fillId="0" borderId="34" xfId="8" applyNumberFormat="1" applyFont="1" applyFill="1" applyBorder="1" applyAlignment="1">
      <alignment horizontal="center" vertical="center"/>
    </xf>
    <xf numFmtId="164" fontId="43" fillId="0" borderId="38" xfId="8" applyNumberFormat="1" applyFont="1" applyFill="1" applyBorder="1" applyAlignment="1">
      <alignment horizontal="center" vertical="center" wrapText="1"/>
    </xf>
    <xf numFmtId="164" fontId="14" fillId="3" borderId="38" xfId="6" applyNumberFormat="1" applyFont="1" applyFill="1" applyBorder="1" applyAlignment="1">
      <alignment horizontal="center" vertical="center" wrapText="1"/>
    </xf>
    <xf numFmtId="2" fontId="15" fillId="3" borderId="38" xfId="6" applyNumberFormat="1" applyFont="1" applyFill="1" applyBorder="1" applyAlignment="1">
      <alignment horizontal="left" vertical="center" wrapText="1"/>
    </xf>
    <xf numFmtId="0" fontId="96" fillId="0" borderId="49" xfId="0" applyFont="1" applyBorder="1" applyAlignment="1">
      <alignment horizontal="left" vertical="center"/>
    </xf>
    <xf numFmtId="0" fontId="43" fillId="0" borderId="5" xfId="6" applyFont="1" applyBorder="1" applyAlignment="1">
      <alignment horizontal="center" vertical="center" wrapText="1"/>
    </xf>
    <xf numFmtId="164" fontId="14" fillId="3" borderId="44" xfId="6" applyNumberFormat="1" applyFont="1" applyFill="1" applyBorder="1" applyAlignment="1">
      <alignment horizontal="center" vertical="center" wrapText="1"/>
    </xf>
    <xf numFmtId="164" fontId="14" fillId="3" borderId="17" xfId="6" applyNumberFormat="1" applyFont="1" applyFill="1" applyBorder="1" applyAlignment="1">
      <alignment horizontal="center" vertical="center" wrapText="1"/>
    </xf>
    <xf numFmtId="164" fontId="14" fillId="3" borderId="45" xfId="6" applyNumberFormat="1" applyFont="1" applyFill="1" applyBorder="1" applyAlignment="1">
      <alignment horizontal="center" vertical="center" wrapText="1"/>
    </xf>
    <xf numFmtId="164" fontId="43" fillId="0" borderId="10" xfId="8" applyNumberFormat="1" applyFont="1" applyFill="1" applyBorder="1" applyAlignment="1">
      <alignment horizontal="center" vertical="center" wrapText="1"/>
    </xf>
  </cellXfs>
  <cellStyles count="301">
    <cellStyle name="??" xfId="10"/>
    <cellStyle name="?? [0.00]_PRODUCT DETAIL Q1" xfId="11"/>
    <cellStyle name="?? [0]" xfId="12"/>
    <cellStyle name="???? [0.00]_PRODUCT DETAIL Q1" xfId="13"/>
    <cellStyle name="????_PRODUCT DETAIL Q1" xfId="14"/>
    <cellStyle name="???[0]_ÿÿÿÿÿ" xfId="15"/>
    <cellStyle name="???_95" xfId="16"/>
    <cellStyle name="??_(????)??????" xfId="17"/>
    <cellStyle name="20% - Accent1 2" xfId="19"/>
    <cellStyle name="20% - Accent1 3" xfId="18"/>
    <cellStyle name="20% - Accent1 4" xfId="185"/>
    <cellStyle name="20% - Accent1 5" xfId="228"/>
    <cellStyle name="20% - Accent2 2" xfId="21"/>
    <cellStyle name="20% - Accent2 3" xfId="20"/>
    <cellStyle name="20% - Accent2 4" xfId="186"/>
    <cellStyle name="20% - Accent2 5" xfId="229"/>
    <cellStyle name="20% - Accent3 2" xfId="23"/>
    <cellStyle name="20% - Accent3 3" xfId="22"/>
    <cellStyle name="20% - Accent3 4" xfId="187"/>
    <cellStyle name="20% - Accent3 5" xfId="230"/>
    <cellStyle name="20% - Accent4 2" xfId="25"/>
    <cellStyle name="20% - Accent4 3" xfId="24"/>
    <cellStyle name="20% - Accent4 4" xfId="188"/>
    <cellStyle name="20% - Accent4 5" xfId="231"/>
    <cellStyle name="20% - Accent5 2" xfId="27"/>
    <cellStyle name="20% - Accent5 3" xfId="26"/>
    <cellStyle name="20% - Accent5 4" xfId="189"/>
    <cellStyle name="20% - Accent5 5" xfId="233"/>
    <cellStyle name="20% - Accent6 2" xfId="29"/>
    <cellStyle name="20% - Accent6 3" xfId="28"/>
    <cellStyle name="20% - Accent6 4" xfId="190"/>
    <cellStyle name="20% - Accent6 5" xfId="235"/>
    <cellStyle name="40% - Accent1 2" xfId="31"/>
    <cellStyle name="40% - Accent1 3" xfId="30"/>
    <cellStyle name="40% - Accent1 4" xfId="191"/>
    <cellStyle name="40% - Accent1 5" xfId="237"/>
    <cellStyle name="40% - Accent2 2" xfId="33"/>
    <cellStyle name="40% - Accent2 3" xfId="32"/>
    <cellStyle name="40% - Accent2 4" xfId="192"/>
    <cellStyle name="40% - Accent2 5" xfId="238"/>
    <cellStyle name="40% - Accent3 2" xfId="35"/>
    <cellStyle name="40% - Accent3 3" xfId="34"/>
    <cellStyle name="40% - Accent3 4" xfId="193"/>
    <cellStyle name="40% - Accent3 5" xfId="242"/>
    <cellStyle name="40% - Accent4 2" xfId="37"/>
    <cellStyle name="40% - Accent4 3" xfId="36"/>
    <cellStyle name="40% - Accent4 4" xfId="194"/>
    <cellStyle name="40% - Accent4 5" xfId="243"/>
    <cellStyle name="40% - Accent5 2" xfId="39"/>
    <cellStyle name="40% - Accent5 3" xfId="38"/>
    <cellStyle name="40% - Accent5 4" xfId="195"/>
    <cellStyle name="40% - Accent5 5" xfId="244"/>
    <cellStyle name="40% - Accent6 2" xfId="41"/>
    <cellStyle name="40% - Accent6 3" xfId="40"/>
    <cellStyle name="40% - Accent6 4" xfId="196"/>
    <cellStyle name="40% - Accent6 5" xfId="246"/>
    <cellStyle name="60% - Accent1 2" xfId="43"/>
    <cellStyle name="60% - Accent1 3" xfId="42"/>
    <cellStyle name="60% - Accent1 4" xfId="197"/>
    <cellStyle name="60% - Accent1 5" xfId="247"/>
    <cellStyle name="60% - Accent2 2" xfId="45"/>
    <cellStyle name="60% - Accent2 3" xfId="44"/>
    <cellStyle name="60% - Accent2 4" xfId="198"/>
    <cellStyle name="60% - Accent2 5" xfId="254"/>
    <cellStyle name="60% - Accent3 2" xfId="47"/>
    <cellStyle name="60% - Accent3 3" xfId="46"/>
    <cellStyle name="60% - Accent3 4" xfId="199"/>
    <cellStyle name="60% - Accent3 5" xfId="255"/>
    <cellStyle name="60% - Accent4 2" xfId="49"/>
    <cellStyle name="60% - Accent4 3" xfId="48"/>
    <cellStyle name="60% - Accent4 4" xfId="200"/>
    <cellStyle name="60% - Accent4 5" xfId="257"/>
    <cellStyle name="60% - Accent5 2" xfId="51"/>
    <cellStyle name="60% - Accent5 3" xfId="50"/>
    <cellStyle name="60% - Accent5 4" xfId="201"/>
    <cellStyle name="60% - Accent5 5" xfId="258"/>
    <cellStyle name="60% - Accent6 2" xfId="53"/>
    <cellStyle name="60% - Accent6 3" xfId="52"/>
    <cellStyle name="60% - Accent6 4" xfId="202"/>
    <cellStyle name="60% - Accent6 5" xfId="259"/>
    <cellStyle name="Accent1 2" xfId="55"/>
    <cellStyle name="Accent1 3" xfId="54"/>
    <cellStyle name="Accent1 4" xfId="203"/>
    <cellStyle name="Accent1 5" xfId="263"/>
    <cellStyle name="Accent2 2" xfId="57"/>
    <cellStyle name="Accent2 3" xfId="56"/>
    <cellStyle name="Accent2 4" xfId="204"/>
    <cellStyle name="Accent2 5" xfId="264"/>
    <cellStyle name="Accent3 2" xfId="59"/>
    <cellStyle name="Accent3 3" xfId="58"/>
    <cellStyle name="Accent3 4" xfId="205"/>
    <cellStyle name="Accent3 5" xfId="265"/>
    <cellStyle name="Accent4 2" xfId="61"/>
    <cellStyle name="Accent4 3" xfId="60"/>
    <cellStyle name="Accent4 4" xfId="206"/>
    <cellStyle name="Accent4 5" xfId="266"/>
    <cellStyle name="Accent5 2" xfId="63"/>
    <cellStyle name="Accent5 3" xfId="62"/>
    <cellStyle name="Accent5 4" xfId="207"/>
    <cellStyle name="Accent5 5" xfId="267"/>
    <cellStyle name="Accent6 2" xfId="65"/>
    <cellStyle name="Accent6 3" xfId="64"/>
    <cellStyle name="Accent6 4" xfId="208"/>
    <cellStyle name="Accent6 5" xfId="268"/>
    <cellStyle name="AeE­ [0]_INQUIRY ¿µ¾÷AßAø " xfId="66"/>
    <cellStyle name="AeE­_INQUIRY ¿µ¾÷AßAø " xfId="67"/>
    <cellStyle name="AÞ¸¶ [0]_INQUIRY ¿?¾÷AßAø " xfId="68"/>
    <cellStyle name="AÞ¸¶_INQUIRY ¿?¾÷AßAø " xfId="69"/>
    <cellStyle name="Bad 2" xfId="71"/>
    <cellStyle name="Bad 3" xfId="70"/>
    <cellStyle name="Bad 4" xfId="209"/>
    <cellStyle name="Bad 5" xfId="270"/>
    <cellStyle name="C?AØ_¿?¾÷CoE² " xfId="72"/>
    <cellStyle name="C￥AØ_¿μ¾÷CoE² " xfId="73"/>
    <cellStyle name="Calculation 2" xfId="75"/>
    <cellStyle name="Calculation 3" xfId="74"/>
    <cellStyle name="Calculation 4" xfId="210"/>
    <cellStyle name="Calculation 5" xfId="240"/>
    <cellStyle name="Calculation 6" xfId="271"/>
    <cellStyle name="Check Cell 2" xfId="77"/>
    <cellStyle name="Check Cell 3" xfId="76"/>
    <cellStyle name="Check Cell 4" xfId="211"/>
    <cellStyle name="Check Cell 5" xfId="272"/>
    <cellStyle name="Check Cell 6" xfId="277"/>
    <cellStyle name="Comma" xfId="1" builtinId="3"/>
    <cellStyle name="Comma 2" xfId="295"/>
    <cellStyle name="comma zerodec" xfId="78"/>
    <cellStyle name="Comma0" xfId="79"/>
    <cellStyle name="Comma0 2" xfId="253"/>
    <cellStyle name="Currency 2" xfId="80"/>
    <cellStyle name="Currency 2 2" xfId="252"/>
    <cellStyle name="Currency 3" xfId="81"/>
    <cellStyle name="Currency 3 2" xfId="251"/>
    <cellStyle name="Currency 4" xfId="82"/>
    <cellStyle name="Currency 4 2" xfId="213"/>
    <cellStyle name="Currency 4 3" xfId="250"/>
    <cellStyle name="Currency0" xfId="83"/>
    <cellStyle name="Currency0 2" xfId="249"/>
    <cellStyle name="Currency1" xfId="84"/>
    <cellStyle name="Date" xfId="85"/>
    <cellStyle name="Date 2" xfId="248"/>
    <cellStyle name="Dollar (zero dec)" xfId="86"/>
    <cellStyle name="Euro" xfId="87"/>
    <cellStyle name="Euro 2" xfId="214"/>
    <cellStyle name="Explanatory Text 2" xfId="89"/>
    <cellStyle name="Explanatory Text 3" xfId="88"/>
    <cellStyle name="Explanatory Text 4" xfId="275"/>
    <cellStyle name="Fixed" xfId="90"/>
    <cellStyle name="Fixed 2" xfId="245"/>
    <cellStyle name="Good 2" xfId="92"/>
    <cellStyle name="Good 3" xfId="91"/>
    <cellStyle name="Good 4" xfId="215"/>
    <cellStyle name="Good 5" xfId="276"/>
    <cellStyle name="Grey" xfId="93"/>
    <cellStyle name="Header1" xfId="94"/>
    <cellStyle name="Header2" xfId="95"/>
    <cellStyle name="Header2 2" xfId="216"/>
    <cellStyle name="Header2 3" xfId="300"/>
    <cellStyle name="Heading 1 2" xfId="97"/>
    <cellStyle name="Heading 1 3" xfId="96"/>
    <cellStyle name="Heading 1 4" xfId="241"/>
    <cellStyle name="Heading 1 5" xfId="278"/>
    <cellStyle name="Heading 2 2" xfId="99"/>
    <cellStyle name="Heading 2 3" xfId="98"/>
    <cellStyle name="Heading 2 4" xfId="239"/>
    <cellStyle name="Heading 2 5" xfId="282"/>
    <cellStyle name="Heading 3 2" xfId="101"/>
    <cellStyle name="Heading 3 3" xfId="100"/>
    <cellStyle name="Heading 3 4" xfId="283"/>
    <cellStyle name="Heading 4 2" xfId="103"/>
    <cellStyle name="Heading 4 3" xfId="102"/>
    <cellStyle name="Heading 4 4" xfId="284"/>
    <cellStyle name="HEADING1" xfId="104"/>
    <cellStyle name="HEADING2" xfId="105"/>
    <cellStyle name="Input [yellow]" xfId="107"/>
    <cellStyle name="Input 10" xfId="294"/>
    <cellStyle name="Input 2" xfId="108"/>
    <cellStyle name="Input 3" xfId="106"/>
    <cellStyle name="Input 4" xfId="218"/>
    <cellStyle name="Input 5" xfId="256"/>
    <cellStyle name="Input 6" xfId="236"/>
    <cellStyle name="Input 7" xfId="285"/>
    <cellStyle name="Input 8" xfId="274"/>
    <cellStyle name="Input 9" xfId="273"/>
    <cellStyle name="Linked Cell 2" xfId="110"/>
    <cellStyle name="Linked Cell 3" xfId="109"/>
    <cellStyle name="Linked Cell 4" xfId="286"/>
    <cellStyle name="Monétaire [0]_TARIFFS DB" xfId="111"/>
    <cellStyle name="Monétaire_TARIFFS DB" xfId="112"/>
    <cellStyle name="n" xfId="113"/>
    <cellStyle name="n 2" xfId="219"/>
    <cellStyle name="n 3" xfId="234"/>
    <cellStyle name="Neutral 2" xfId="115"/>
    <cellStyle name="Neutral 3" xfId="114"/>
    <cellStyle name="Neutral 4" xfId="220"/>
    <cellStyle name="Neutral 5" xfId="287"/>
    <cellStyle name="New Times Roman" xfId="116"/>
    <cellStyle name="no dec" xfId="117"/>
    <cellStyle name="Normal" xfId="0" builtinId="0"/>
    <cellStyle name="Normal - Style1" xfId="118"/>
    <cellStyle name="Normal 10" xfId="184"/>
    <cellStyle name="Normal 11" xfId="217"/>
    <cellStyle name="Normal 12" xfId="279"/>
    <cellStyle name="Normal 13" xfId="227"/>
    <cellStyle name="Normal 14" xfId="293"/>
    <cellStyle name="Normal 15" xfId="296"/>
    <cellStyle name="Normal 16" xfId="292"/>
    <cellStyle name="Normal 17" xfId="299"/>
    <cellStyle name="Normal 2" xfId="119"/>
    <cellStyle name="Normal 2 2" xfId="260"/>
    <cellStyle name="Normal 2 3" xfId="232"/>
    <cellStyle name="Normal 3" xfId="120"/>
    <cellStyle name="Normal 3 2" xfId="221"/>
    <cellStyle name="Normal 3 3" xfId="261"/>
    <cellStyle name="Normal 3 4" xfId="288"/>
    <cellStyle name="Normal 4" xfId="121"/>
    <cellStyle name="Normal 4 2" xfId="262"/>
    <cellStyle name="Normal 5" xfId="4"/>
    <cellStyle name="Normal 5 2" xfId="122"/>
    <cellStyle name="Normal 6" xfId="123"/>
    <cellStyle name="Normal 7" xfId="124"/>
    <cellStyle name="Normal 8" xfId="9"/>
    <cellStyle name="Normal 9" xfId="222"/>
    <cellStyle name="Normal_2011-2012 kì 1" xfId="7"/>
    <cellStyle name="Normal_8A1." xfId="6"/>
    <cellStyle name="Normal_8A1._11A1...." xfId="212"/>
    <cellStyle name="Normal_A- KHOA KTNN 6A2" xfId="8"/>
    <cellStyle name="Normal_A- KHOA KTNN 6A2_11A1...." xfId="298"/>
    <cellStyle name="Normal_A- KHOA KTNN 6A2_11C" xfId="297"/>
    <cellStyle name="Normal_A- KHOA KTNN 6A2_Tong hop 1A2 4ky Xet TTTN" xfId="2"/>
    <cellStyle name="Normal_Lop 11A2 ky I 11- 12_Tong Hop 5 Ky xet TTTN" xfId="3"/>
    <cellStyle name="Normal_Lop 12A ky I 11 - 12_Tong hop 1A2 4ky Xet TTTN" xfId="5"/>
    <cellStyle name="Note 2" xfId="126"/>
    <cellStyle name="Note 3" xfId="125"/>
    <cellStyle name="Note 4" xfId="223"/>
    <cellStyle name="Note 5" xfId="269"/>
    <cellStyle name="Note 6" xfId="280"/>
    <cellStyle name="Output 2" xfId="128"/>
    <cellStyle name="Output 3" xfId="127"/>
    <cellStyle name="Output 4" xfId="224"/>
    <cellStyle name="Output 5" xfId="289"/>
    <cellStyle name="Percent [2]" xfId="129"/>
    <cellStyle name="T" xfId="130"/>
    <cellStyle name="T_Ba0107" xfId="131"/>
    <cellStyle name="T_Bo2107" xfId="132"/>
    <cellStyle name="T_Bo2810" xfId="133"/>
    <cellStyle name="T_Book1" xfId="134"/>
    <cellStyle name="T_Book1_Ba0107" xfId="135"/>
    <cellStyle name="T_Book1_Ba0107_Bo2107" xfId="136"/>
    <cellStyle name="T_Book1_Ba0107_Chu_dieu11-08" xfId="137"/>
    <cellStyle name="T_Book1_Bo2107" xfId="138"/>
    <cellStyle name="T_Book1_Chu_dieu11-08" xfId="139"/>
    <cellStyle name="T_Book1_DT_BO2907" xfId="140"/>
    <cellStyle name="T_Chu_dieu11-08" xfId="141"/>
    <cellStyle name="T_CtBa_2905" xfId="142"/>
    <cellStyle name="T_CtBa_2905_Bo2107" xfId="143"/>
    <cellStyle name="T_CtBa_2905_Chu_dieu11-08" xfId="144"/>
    <cellStyle name="T_Cv1212" xfId="145"/>
    <cellStyle name="T_DT_BO2907" xfId="146"/>
    <cellStyle name="T_Ho_khau" xfId="147"/>
    <cellStyle name="T_MLba0308" xfId="148"/>
    <cellStyle name="T_Phieu dieu tra_30.5.06" xfId="149"/>
    <cellStyle name="T_tong hop dieu tra dat T6" xfId="150"/>
    <cellStyle name="th" xfId="151"/>
    <cellStyle name="Tieu_de_2" xfId="152"/>
    <cellStyle name="Title 2" xfId="154"/>
    <cellStyle name="Title 3" xfId="153"/>
    <cellStyle name="Title 4" xfId="225"/>
    <cellStyle name="Total 2" xfId="156"/>
    <cellStyle name="Total 3" xfId="155"/>
    <cellStyle name="Total 4" xfId="226"/>
    <cellStyle name="Total 5" xfId="281"/>
    <cellStyle name="Total 6" xfId="290"/>
    <cellStyle name="viet" xfId="157"/>
    <cellStyle name="viet2" xfId="158"/>
    <cellStyle name="vnhead3" xfId="159"/>
    <cellStyle name="vntxt1" xfId="160"/>
    <cellStyle name="Warning Text 2" xfId="162"/>
    <cellStyle name="Warning Text 3" xfId="161"/>
    <cellStyle name="Warning Text 4" xfId="291"/>
    <cellStyle name="xuan" xfId="163"/>
    <cellStyle name=" [0.00]_ Att. 1- Cover" xfId="164"/>
    <cellStyle name="_ Att. 1- Cover" xfId="165"/>
    <cellStyle name="?_ Att. 1- Cover" xfId="166"/>
    <cellStyle name="똿뗦먛귟 [0.00]_PRODUCT DETAIL Q1" xfId="167"/>
    <cellStyle name="똿뗦먛귟_PRODUCT DETAIL Q1" xfId="168"/>
    <cellStyle name="믅됞 [0.00]_PRODUCT DETAIL Q1" xfId="169"/>
    <cellStyle name="믅됞_PRODUCT DETAIL Q1" xfId="170"/>
    <cellStyle name="백분율_95" xfId="171"/>
    <cellStyle name="뷭?_BOOKSHIP" xfId="172"/>
    <cellStyle name="콤마 [0]_1202" xfId="173"/>
    <cellStyle name="콤마_1202" xfId="174"/>
    <cellStyle name="통화 [0]_1202" xfId="175"/>
    <cellStyle name="통화_1202" xfId="176"/>
    <cellStyle name="표준_(정보부문)월별인원계획" xfId="177"/>
    <cellStyle name="一般_00Q3902REV.1" xfId="178"/>
    <cellStyle name="千分位[0]_00Q3902REV.1" xfId="179"/>
    <cellStyle name="千分位_00Q3902REV.1" xfId="180"/>
    <cellStyle name="貨幣 [0]_00Q3902REV.1" xfId="181"/>
    <cellStyle name="貨幣[0]_BRE" xfId="182"/>
    <cellStyle name="貨幣_00Q3902REV.1" xfId="1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940"/>
  <sheetViews>
    <sheetView topLeftCell="A649" workbookViewId="0">
      <selection activeCell="M37" sqref="M37"/>
    </sheetView>
  </sheetViews>
  <sheetFormatPr defaultRowHeight="15"/>
  <cols>
    <col min="2" max="2" width="18.7109375" customWidth="1"/>
    <col min="8" max="8" width="9.5703125" bestFit="1" customWidth="1"/>
    <col min="11" max="11" width="14.5703125" customWidth="1"/>
    <col min="12" max="12" width="13.85546875" customWidth="1"/>
    <col min="13" max="13" width="10.42578125" customWidth="1"/>
  </cols>
  <sheetData>
    <row r="1" spans="1:4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row>
    <row r="2" spans="1:4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row>
    <row r="3" spans="1:44" ht="15.75" thickBo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row>
    <row r="4" spans="1:44" ht="15.75" thickTop="1">
      <c r="A4" s="2" t="s">
        <v>0</v>
      </c>
      <c r="B4" s="3" t="s">
        <v>29</v>
      </c>
      <c r="C4" s="193" t="s">
        <v>30</v>
      </c>
      <c r="D4" s="193"/>
      <c r="E4" s="193" t="s">
        <v>31</v>
      </c>
      <c r="F4" s="193"/>
      <c r="G4" s="193" t="s">
        <v>32</v>
      </c>
      <c r="H4" s="193"/>
      <c r="I4" s="193" t="s">
        <v>33</v>
      </c>
      <c r="J4" s="193"/>
      <c r="K4" s="193" t="s">
        <v>34</v>
      </c>
      <c r="L4" s="193"/>
      <c r="M4" s="4" t="s">
        <v>35</v>
      </c>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row>
    <row r="5" spans="1:44">
      <c r="A5" s="5" t="s">
        <v>1</v>
      </c>
      <c r="B5" s="6"/>
      <c r="C5" s="6"/>
      <c r="D5" s="6"/>
      <c r="E5" s="6"/>
      <c r="F5" s="6"/>
      <c r="G5" s="6"/>
      <c r="H5" s="6"/>
      <c r="I5" s="6"/>
      <c r="J5" s="6"/>
      <c r="K5" s="6"/>
      <c r="L5" s="6"/>
      <c r="M5" s="7"/>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row>
    <row r="6" spans="1:44">
      <c r="A6" s="8">
        <v>1</v>
      </c>
      <c r="B6" s="6" t="s">
        <v>2</v>
      </c>
      <c r="C6" s="6">
        <v>0</v>
      </c>
      <c r="D6" s="6">
        <v>0</v>
      </c>
      <c r="E6" s="6">
        <v>0</v>
      </c>
      <c r="F6" s="6">
        <v>0</v>
      </c>
      <c r="G6" s="6">
        <v>2</v>
      </c>
      <c r="H6" s="6">
        <v>66.7</v>
      </c>
      <c r="I6" s="6">
        <v>1</v>
      </c>
      <c r="J6" s="6">
        <v>33.299999999999997</v>
      </c>
      <c r="K6" s="6">
        <v>0</v>
      </c>
      <c r="L6" s="6">
        <v>0</v>
      </c>
      <c r="M6" s="7">
        <v>3</v>
      </c>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row>
    <row r="7" spans="1:44">
      <c r="A7" s="8">
        <v>2</v>
      </c>
      <c r="B7" s="6" t="s">
        <v>3</v>
      </c>
      <c r="C7" s="6">
        <v>0</v>
      </c>
      <c r="D7" s="6">
        <v>0</v>
      </c>
      <c r="E7" s="6">
        <v>0</v>
      </c>
      <c r="F7" s="6">
        <v>0</v>
      </c>
      <c r="G7" s="6">
        <v>3</v>
      </c>
      <c r="H7" s="6">
        <f>G7/M7*100</f>
        <v>75</v>
      </c>
      <c r="I7" s="6">
        <v>1</v>
      </c>
      <c r="J7" s="6">
        <f>100-H7</f>
        <v>25</v>
      </c>
      <c r="K7" s="6">
        <v>0</v>
      </c>
      <c r="L7" s="6">
        <v>0</v>
      </c>
      <c r="M7" s="7">
        <v>4</v>
      </c>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row>
    <row r="8" spans="1:44">
      <c r="A8" s="8">
        <v>3</v>
      </c>
      <c r="B8" s="6" t="s">
        <v>4</v>
      </c>
      <c r="C8" s="6">
        <v>1</v>
      </c>
      <c r="D8" s="6">
        <v>1.9</v>
      </c>
      <c r="E8" s="6">
        <v>3</v>
      </c>
      <c r="F8" s="6">
        <v>5.8</v>
      </c>
      <c r="G8" s="6">
        <v>23</v>
      </c>
      <c r="H8" s="6">
        <v>44.2</v>
      </c>
      <c r="I8" s="6">
        <v>19</v>
      </c>
      <c r="J8" s="9">
        <f>I8/M8*100</f>
        <v>36.538461538461533</v>
      </c>
      <c r="K8" s="6">
        <v>6</v>
      </c>
      <c r="L8" s="9">
        <f>100-J8-H8-F8-D8</f>
        <v>11.561538461538463</v>
      </c>
      <c r="M8" s="7">
        <v>52</v>
      </c>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row>
    <row r="9" spans="1:44">
      <c r="A9" s="8">
        <v>4</v>
      </c>
      <c r="B9" s="6" t="s">
        <v>5</v>
      </c>
      <c r="C9" s="6">
        <v>0</v>
      </c>
      <c r="D9" s="6">
        <v>0</v>
      </c>
      <c r="E9" s="6">
        <v>0</v>
      </c>
      <c r="F9" s="6">
        <v>0</v>
      </c>
      <c r="G9" s="6">
        <v>1</v>
      </c>
      <c r="H9" s="6">
        <v>100</v>
      </c>
      <c r="I9" s="6">
        <v>0</v>
      </c>
      <c r="J9" s="6">
        <v>0</v>
      </c>
      <c r="K9" s="6">
        <v>0</v>
      </c>
      <c r="L9" s="6">
        <v>0</v>
      </c>
      <c r="M9" s="7">
        <v>1</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row>
    <row r="10" spans="1:44">
      <c r="A10" s="8"/>
      <c r="B10" s="6"/>
      <c r="C10" s="6"/>
      <c r="D10" s="6"/>
      <c r="E10" s="6"/>
      <c r="F10" s="6"/>
      <c r="G10" s="6"/>
      <c r="H10" s="6"/>
      <c r="I10" s="6"/>
      <c r="J10" s="6"/>
      <c r="K10" s="6"/>
      <c r="L10" s="6"/>
      <c r="M10" s="172">
        <f>SUM(M6:M9)</f>
        <v>60</v>
      </c>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row>
    <row r="11" spans="1:44">
      <c r="A11" s="5" t="s">
        <v>6</v>
      </c>
      <c r="B11" s="6"/>
      <c r="C11" s="6"/>
      <c r="D11" s="6"/>
      <c r="E11" s="6"/>
      <c r="F11" s="6"/>
      <c r="G11" s="6"/>
      <c r="H11" s="6"/>
      <c r="I11" s="6"/>
      <c r="J11" s="6"/>
      <c r="K11" s="6"/>
      <c r="L11" s="6"/>
      <c r="M11" s="7"/>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row>
    <row r="12" spans="1:44">
      <c r="A12" s="8">
        <v>1</v>
      </c>
      <c r="B12" s="6" t="s">
        <v>7</v>
      </c>
      <c r="C12" s="6">
        <v>0</v>
      </c>
      <c r="D12" s="6">
        <v>0</v>
      </c>
      <c r="E12" s="6">
        <v>0</v>
      </c>
      <c r="F12" s="6">
        <v>0</v>
      </c>
      <c r="G12" s="6">
        <v>0</v>
      </c>
      <c r="H12" s="6">
        <v>0</v>
      </c>
      <c r="I12" s="6">
        <v>1</v>
      </c>
      <c r="J12" s="6">
        <v>100</v>
      </c>
      <c r="K12" s="6">
        <v>0</v>
      </c>
      <c r="L12" s="6">
        <v>0</v>
      </c>
      <c r="M12" s="7">
        <v>1</v>
      </c>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row>
    <row r="13" spans="1:44">
      <c r="A13" s="8">
        <v>2</v>
      </c>
      <c r="B13" s="6" t="s">
        <v>8</v>
      </c>
      <c r="C13" s="6">
        <v>0</v>
      </c>
      <c r="D13" s="6">
        <v>0</v>
      </c>
      <c r="E13" s="6">
        <v>0</v>
      </c>
      <c r="F13" s="6">
        <v>0</v>
      </c>
      <c r="G13" s="6">
        <v>1</v>
      </c>
      <c r="H13" s="6">
        <v>50</v>
      </c>
      <c r="I13" s="6">
        <v>1</v>
      </c>
      <c r="J13" s="6">
        <v>50</v>
      </c>
      <c r="K13" s="6">
        <v>0</v>
      </c>
      <c r="L13" s="6">
        <v>0</v>
      </c>
      <c r="M13" s="7">
        <v>2</v>
      </c>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row>
    <row r="14" spans="1:44">
      <c r="A14" s="8">
        <v>3</v>
      </c>
      <c r="B14" s="6" t="s">
        <v>9</v>
      </c>
      <c r="C14" s="6">
        <v>0</v>
      </c>
      <c r="D14" s="6">
        <v>0</v>
      </c>
      <c r="E14" s="6">
        <v>0</v>
      </c>
      <c r="F14" s="6">
        <v>0</v>
      </c>
      <c r="G14" s="6">
        <v>0</v>
      </c>
      <c r="H14" s="6">
        <v>0</v>
      </c>
      <c r="I14" s="6">
        <v>1</v>
      </c>
      <c r="J14" s="6">
        <v>100</v>
      </c>
      <c r="K14" s="6">
        <v>0</v>
      </c>
      <c r="L14" s="6">
        <v>0</v>
      </c>
      <c r="M14" s="7">
        <v>1</v>
      </c>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row>
    <row r="15" spans="1:44">
      <c r="A15" s="8"/>
      <c r="B15" s="6"/>
      <c r="C15" s="6"/>
      <c r="D15" s="6"/>
      <c r="E15" s="6"/>
      <c r="F15" s="6"/>
      <c r="G15" s="6"/>
      <c r="H15" s="6"/>
      <c r="I15" s="6"/>
      <c r="J15" s="6"/>
      <c r="K15" s="6"/>
      <c r="L15" s="6"/>
      <c r="M15" s="172">
        <f>SUM(M12:M14)</f>
        <v>4</v>
      </c>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row>
    <row r="16" spans="1:44">
      <c r="A16" s="5" t="s">
        <v>10</v>
      </c>
      <c r="B16" s="6"/>
      <c r="C16" s="6"/>
      <c r="D16" s="6"/>
      <c r="E16" s="6"/>
      <c r="F16" s="6"/>
      <c r="G16" s="6"/>
      <c r="H16" s="6"/>
      <c r="I16" s="6"/>
      <c r="J16" s="6"/>
      <c r="K16" s="6"/>
      <c r="L16" s="6"/>
      <c r="M16" s="7"/>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row>
    <row r="17" spans="1:44">
      <c r="A17" s="8">
        <v>1</v>
      </c>
      <c r="B17" s="6" t="s">
        <v>11</v>
      </c>
      <c r="C17" s="6">
        <v>0</v>
      </c>
      <c r="D17" s="6">
        <v>0</v>
      </c>
      <c r="E17" s="6">
        <v>0</v>
      </c>
      <c r="F17" s="6">
        <v>0</v>
      </c>
      <c r="G17" s="6">
        <v>5</v>
      </c>
      <c r="H17" s="9">
        <f>G17/M17*100</f>
        <v>26.315789473684209</v>
      </c>
      <c r="I17" s="6">
        <v>8</v>
      </c>
      <c r="J17" s="9">
        <f>I17/M17*100</f>
        <v>42.105263157894733</v>
      </c>
      <c r="K17" s="6">
        <v>6</v>
      </c>
      <c r="L17" s="9">
        <f>100-J17-H17</f>
        <v>31.578947368421058</v>
      </c>
      <c r="M17" s="7">
        <v>19</v>
      </c>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row>
    <row r="18" spans="1:44">
      <c r="A18" s="8">
        <v>2</v>
      </c>
      <c r="B18" s="6" t="s">
        <v>12</v>
      </c>
      <c r="C18" s="6">
        <v>0</v>
      </c>
      <c r="D18" s="6">
        <v>0</v>
      </c>
      <c r="E18" s="6">
        <v>0</v>
      </c>
      <c r="F18" s="6">
        <v>0</v>
      </c>
      <c r="G18" s="6">
        <v>6</v>
      </c>
      <c r="H18" s="6">
        <f>G18/M18*100</f>
        <v>60</v>
      </c>
      <c r="I18" s="6">
        <v>3</v>
      </c>
      <c r="J18" s="6">
        <v>30</v>
      </c>
      <c r="K18" s="6">
        <v>1</v>
      </c>
      <c r="L18" s="6">
        <v>10</v>
      </c>
      <c r="M18" s="7">
        <v>10</v>
      </c>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row>
    <row r="19" spans="1:44">
      <c r="A19" s="8">
        <v>3</v>
      </c>
      <c r="B19" s="6" t="s">
        <v>14</v>
      </c>
      <c r="C19" s="6">
        <v>0</v>
      </c>
      <c r="D19" s="6">
        <v>0</v>
      </c>
      <c r="E19" s="6">
        <v>0</v>
      </c>
      <c r="F19" s="6">
        <v>0</v>
      </c>
      <c r="G19" s="6">
        <v>1</v>
      </c>
      <c r="H19" s="6">
        <v>100</v>
      </c>
      <c r="I19" s="6">
        <v>0</v>
      </c>
      <c r="J19" s="6">
        <v>0</v>
      </c>
      <c r="K19" s="6">
        <v>0</v>
      </c>
      <c r="L19" s="6">
        <v>0</v>
      </c>
      <c r="M19" s="7">
        <v>1</v>
      </c>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row>
    <row r="20" spans="1:44">
      <c r="A20" s="8">
        <v>4</v>
      </c>
      <c r="B20" s="6" t="s">
        <v>13</v>
      </c>
      <c r="C20" s="6">
        <v>0</v>
      </c>
      <c r="D20" s="6">
        <v>0</v>
      </c>
      <c r="E20" s="6">
        <v>0</v>
      </c>
      <c r="F20" s="6">
        <v>0</v>
      </c>
      <c r="G20" s="6">
        <v>0</v>
      </c>
      <c r="H20" s="6">
        <v>0</v>
      </c>
      <c r="I20" s="6">
        <v>1</v>
      </c>
      <c r="J20" s="6">
        <v>100</v>
      </c>
      <c r="K20" s="6">
        <v>0</v>
      </c>
      <c r="L20" s="6">
        <v>0</v>
      </c>
      <c r="M20" s="7">
        <v>1</v>
      </c>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row>
    <row r="21" spans="1:44">
      <c r="A21" s="8">
        <v>5</v>
      </c>
      <c r="B21" s="6" t="s">
        <v>15</v>
      </c>
      <c r="C21" s="6">
        <v>0</v>
      </c>
      <c r="D21" s="6">
        <v>0</v>
      </c>
      <c r="E21" s="6">
        <v>0</v>
      </c>
      <c r="F21" s="6">
        <v>0</v>
      </c>
      <c r="G21" s="6">
        <v>0</v>
      </c>
      <c r="H21" s="6">
        <v>0</v>
      </c>
      <c r="I21" s="6">
        <v>3</v>
      </c>
      <c r="J21" s="6">
        <v>100</v>
      </c>
      <c r="K21" s="6">
        <v>0</v>
      </c>
      <c r="L21" s="6">
        <v>0</v>
      </c>
      <c r="M21" s="7">
        <v>3</v>
      </c>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row>
    <row r="22" spans="1:44">
      <c r="A22" s="8"/>
      <c r="B22" s="6"/>
      <c r="C22" s="6"/>
      <c r="D22" s="6"/>
      <c r="E22" s="6"/>
      <c r="F22" s="6"/>
      <c r="G22" s="6"/>
      <c r="H22" s="6"/>
      <c r="I22" s="6"/>
      <c r="J22" s="6"/>
      <c r="K22" s="6"/>
      <c r="L22" s="6"/>
      <c r="M22" s="172">
        <f>SUM(M17:M21)</f>
        <v>34</v>
      </c>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row>
    <row r="23" spans="1:44">
      <c r="A23" s="5" t="s">
        <v>16</v>
      </c>
      <c r="B23" s="6"/>
      <c r="C23" s="6"/>
      <c r="D23" s="6"/>
      <c r="E23" s="6"/>
      <c r="F23" s="6"/>
      <c r="G23" s="6"/>
      <c r="H23" s="6"/>
      <c r="I23" s="6"/>
      <c r="J23" s="6"/>
      <c r="K23" s="6"/>
      <c r="L23" s="6"/>
      <c r="M23" s="7"/>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row>
    <row r="24" spans="1:44">
      <c r="A24" s="8">
        <v>1</v>
      </c>
      <c r="B24" s="6" t="s">
        <v>17</v>
      </c>
      <c r="C24" s="6">
        <v>0</v>
      </c>
      <c r="D24" s="6">
        <v>0</v>
      </c>
      <c r="E24" s="6">
        <v>2</v>
      </c>
      <c r="F24" s="6">
        <v>6.1</v>
      </c>
      <c r="G24" s="6">
        <v>23</v>
      </c>
      <c r="H24" s="6">
        <v>69.7</v>
      </c>
      <c r="I24" s="6">
        <v>6</v>
      </c>
      <c r="J24" s="6">
        <v>18.2</v>
      </c>
      <c r="K24" s="6">
        <v>2</v>
      </c>
      <c r="L24" s="6">
        <v>6.1</v>
      </c>
      <c r="M24" s="7">
        <v>33</v>
      </c>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row>
    <row r="25" spans="1:44">
      <c r="A25" s="8">
        <v>2</v>
      </c>
      <c r="B25" s="6" t="s">
        <v>20</v>
      </c>
      <c r="C25" s="6">
        <v>0</v>
      </c>
      <c r="D25" s="6">
        <v>0</v>
      </c>
      <c r="E25" s="6">
        <v>0</v>
      </c>
      <c r="F25" s="6">
        <v>0</v>
      </c>
      <c r="G25" s="6">
        <v>2</v>
      </c>
      <c r="H25" s="6">
        <v>100</v>
      </c>
      <c r="I25" s="6">
        <v>0</v>
      </c>
      <c r="J25" s="6">
        <v>0</v>
      </c>
      <c r="K25" s="6">
        <v>0</v>
      </c>
      <c r="L25" s="6">
        <v>0</v>
      </c>
      <c r="M25" s="7">
        <v>2</v>
      </c>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row>
    <row r="26" spans="1:44">
      <c r="A26" s="8">
        <v>3</v>
      </c>
      <c r="B26" s="6" t="s">
        <v>21</v>
      </c>
      <c r="C26" s="6">
        <v>0</v>
      </c>
      <c r="D26" s="6">
        <v>0</v>
      </c>
      <c r="E26" s="6">
        <v>0</v>
      </c>
      <c r="F26" s="6">
        <v>0</v>
      </c>
      <c r="G26" s="6">
        <v>1</v>
      </c>
      <c r="H26" s="6">
        <v>11.1</v>
      </c>
      <c r="I26" s="6">
        <v>4</v>
      </c>
      <c r="J26" s="6">
        <v>44.4</v>
      </c>
      <c r="K26" s="6">
        <v>4</v>
      </c>
      <c r="L26" s="6">
        <v>44.4</v>
      </c>
      <c r="M26" s="7">
        <v>9</v>
      </c>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row>
    <row r="27" spans="1:44">
      <c r="A27" s="8">
        <v>4</v>
      </c>
      <c r="B27" s="6" t="s">
        <v>22</v>
      </c>
      <c r="C27" s="6">
        <v>0</v>
      </c>
      <c r="D27" s="6">
        <v>0</v>
      </c>
      <c r="E27" s="6">
        <v>0</v>
      </c>
      <c r="F27" s="6">
        <v>0</v>
      </c>
      <c r="G27" s="6">
        <v>2</v>
      </c>
      <c r="H27" s="6">
        <f>G27/M27*100</f>
        <v>40</v>
      </c>
      <c r="I27" s="6">
        <v>0</v>
      </c>
      <c r="J27" s="6">
        <v>0</v>
      </c>
      <c r="K27" s="6">
        <v>3</v>
      </c>
      <c r="L27" s="6">
        <f>K27/M27*100</f>
        <v>60</v>
      </c>
      <c r="M27" s="7">
        <v>5</v>
      </c>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row>
    <row r="28" spans="1:44">
      <c r="A28" s="8">
        <v>5</v>
      </c>
      <c r="B28" s="6" t="s">
        <v>23</v>
      </c>
      <c r="C28" s="6">
        <v>0</v>
      </c>
      <c r="D28" s="6">
        <v>0</v>
      </c>
      <c r="E28" s="6">
        <v>0</v>
      </c>
      <c r="F28" s="6">
        <v>0</v>
      </c>
      <c r="G28" s="6">
        <v>0</v>
      </c>
      <c r="H28" s="6">
        <v>0</v>
      </c>
      <c r="I28" s="6">
        <v>1</v>
      </c>
      <c r="J28" s="6">
        <v>100</v>
      </c>
      <c r="K28" s="6">
        <v>0</v>
      </c>
      <c r="L28" s="6">
        <v>0</v>
      </c>
      <c r="M28" s="7">
        <v>1</v>
      </c>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row>
    <row r="29" spans="1:44">
      <c r="A29" s="8">
        <v>6</v>
      </c>
      <c r="B29" s="6" t="s">
        <v>24</v>
      </c>
      <c r="C29" s="6">
        <v>0</v>
      </c>
      <c r="D29" s="6">
        <v>0</v>
      </c>
      <c r="E29" s="6">
        <v>0</v>
      </c>
      <c r="F29" s="6">
        <v>0</v>
      </c>
      <c r="G29" s="6">
        <v>0</v>
      </c>
      <c r="H29" s="6">
        <v>0</v>
      </c>
      <c r="I29" s="6">
        <v>2</v>
      </c>
      <c r="J29" s="6">
        <v>100</v>
      </c>
      <c r="K29" s="6">
        <v>0</v>
      </c>
      <c r="L29" s="6">
        <v>0</v>
      </c>
      <c r="M29" s="7">
        <v>2</v>
      </c>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row>
    <row r="30" spans="1:44">
      <c r="A30" s="8">
        <v>7</v>
      </c>
      <c r="B30" s="6" t="s">
        <v>25</v>
      </c>
      <c r="C30" s="6">
        <v>0</v>
      </c>
      <c r="D30" s="6">
        <v>0</v>
      </c>
      <c r="E30" s="6">
        <v>0</v>
      </c>
      <c r="F30" s="6">
        <v>0</v>
      </c>
      <c r="G30" s="6">
        <v>0</v>
      </c>
      <c r="H30" s="6">
        <v>0</v>
      </c>
      <c r="I30" s="6">
        <v>1</v>
      </c>
      <c r="J30" s="6">
        <v>100</v>
      </c>
      <c r="K30" s="6">
        <v>0</v>
      </c>
      <c r="L30" s="6">
        <v>0</v>
      </c>
      <c r="M30" s="7">
        <v>1</v>
      </c>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row>
    <row r="31" spans="1:44">
      <c r="A31" s="8">
        <v>8</v>
      </c>
      <c r="B31" s="6" t="s">
        <v>26</v>
      </c>
      <c r="C31" s="6">
        <v>0</v>
      </c>
      <c r="D31" s="6">
        <v>0</v>
      </c>
      <c r="E31" s="6">
        <v>0</v>
      </c>
      <c r="F31" s="6">
        <v>0</v>
      </c>
      <c r="G31" s="6">
        <v>5</v>
      </c>
      <c r="H31" s="9">
        <f>G31/M31*100</f>
        <v>71.428571428571431</v>
      </c>
      <c r="I31" s="6">
        <v>2</v>
      </c>
      <c r="J31" s="9">
        <f>100-H31</f>
        <v>28.571428571428569</v>
      </c>
      <c r="K31" s="6">
        <v>0</v>
      </c>
      <c r="L31" s="6">
        <v>0</v>
      </c>
      <c r="M31" s="7">
        <v>7</v>
      </c>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row>
    <row r="32" spans="1:44">
      <c r="A32" s="8">
        <v>9</v>
      </c>
      <c r="B32" s="6" t="s">
        <v>27</v>
      </c>
      <c r="C32" s="6">
        <v>0</v>
      </c>
      <c r="D32" s="6">
        <v>0</v>
      </c>
      <c r="E32" s="6">
        <v>0</v>
      </c>
      <c r="F32" s="6">
        <v>0</v>
      </c>
      <c r="G32" s="6">
        <v>0</v>
      </c>
      <c r="H32" s="6">
        <v>0</v>
      </c>
      <c r="I32" s="6">
        <v>2</v>
      </c>
      <c r="J32" s="6">
        <v>100</v>
      </c>
      <c r="K32" s="6">
        <v>0</v>
      </c>
      <c r="L32" s="6">
        <v>0</v>
      </c>
      <c r="M32" s="7">
        <v>2</v>
      </c>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row>
    <row r="33" spans="1:44">
      <c r="A33" s="8">
        <v>10</v>
      </c>
      <c r="B33" s="6" t="s">
        <v>28</v>
      </c>
      <c r="C33" s="6">
        <v>0</v>
      </c>
      <c r="D33" s="6">
        <v>0</v>
      </c>
      <c r="E33" s="6">
        <v>0</v>
      </c>
      <c r="F33" s="6">
        <v>0</v>
      </c>
      <c r="G33" s="6">
        <v>0</v>
      </c>
      <c r="H33" s="6">
        <v>0</v>
      </c>
      <c r="I33" s="6">
        <v>2</v>
      </c>
      <c r="J33" s="6">
        <v>100</v>
      </c>
      <c r="K33" s="6">
        <v>0</v>
      </c>
      <c r="L33" s="6">
        <v>0</v>
      </c>
      <c r="M33" s="7">
        <v>2</v>
      </c>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row>
    <row r="34" spans="1:44">
      <c r="A34" s="8"/>
      <c r="B34" s="6"/>
      <c r="C34" s="6"/>
      <c r="D34" s="6"/>
      <c r="E34" s="6"/>
      <c r="F34" s="6"/>
      <c r="G34" s="6"/>
      <c r="H34" s="6"/>
      <c r="I34" s="6"/>
      <c r="J34" s="6"/>
      <c r="K34" s="6"/>
      <c r="L34" s="6"/>
      <c r="M34" s="172">
        <f>SUM(M24:M33)</f>
        <v>64</v>
      </c>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row>
    <row r="35" spans="1:44">
      <c r="A35" s="5" t="s">
        <v>18</v>
      </c>
      <c r="B35" s="6"/>
      <c r="C35" s="6"/>
      <c r="D35" s="6"/>
      <c r="E35" s="6"/>
      <c r="F35" s="6"/>
      <c r="G35" s="6"/>
      <c r="H35" s="6"/>
      <c r="I35" s="6"/>
      <c r="J35" s="6"/>
      <c r="K35" s="6"/>
      <c r="L35" s="6"/>
      <c r="M35" s="7"/>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row>
    <row r="36" spans="1:44">
      <c r="A36" s="8">
        <v>1</v>
      </c>
      <c r="B36" s="6" t="s">
        <v>19</v>
      </c>
      <c r="C36" s="6">
        <v>0</v>
      </c>
      <c r="D36" s="6">
        <v>0</v>
      </c>
      <c r="E36" s="6">
        <v>1</v>
      </c>
      <c r="F36" s="9">
        <f>E36/M36*100</f>
        <v>14.285714285714285</v>
      </c>
      <c r="G36" s="6">
        <v>4</v>
      </c>
      <c r="H36" s="9">
        <f>G36/M36*100</f>
        <v>57.142857142857139</v>
      </c>
      <c r="I36" s="6">
        <v>1</v>
      </c>
      <c r="J36" s="9">
        <f>I36/M36*100</f>
        <v>14.285714285714285</v>
      </c>
      <c r="K36" s="6">
        <v>1</v>
      </c>
      <c r="L36" s="9">
        <f>100-F36-H36-J36</f>
        <v>14.285714285714299</v>
      </c>
      <c r="M36" s="7">
        <v>7</v>
      </c>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row>
    <row r="37" spans="1:44" ht="15.75" thickBot="1">
      <c r="A37" s="10"/>
      <c r="B37" s="11"/>
      <c r="C37" s="11"/>
      <c r="D37" s="11"/>
      <c r="E37" s="11"/>
      <c r="F37" s="11"/>
      <c r="G37" s="11"/>
      <c r="H37" s="11"/>
      <c r="I37" s="11"/>
      <c r="J37" s="11"/>
      <c r="K37" s="11"/>
      <c r="L37" s="11"/>
      <c r="M37" s="173">
        <f>SUM(M36)</f>
        <v>7</v>
      </c>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row>
    <row r="38" spans="1:44" ht="15.75" thickTop="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row>
    <row r="39" spans="1:44">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row>
    <row r="40" spans="1:4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row>
    <row r="41" spans="1:4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row>
    <row r="42" spans="1:4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row>
    <row r="43" spans="1:44">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row>
    <row r="44" spans="1:44">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row>
    <row r="45" spans="1:4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row>
    <row r="46" spans="1:4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row>
    <row r="47" spans="1:4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row>
    <row r="48" spans="1:4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row>
    <row r="49" spans="1:4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row>
    <row r="50" spans="1:4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row>
    <row r="51" spans="1:4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row>
    <row r="52" spans="1:4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row>
    <row r="53" spans="1:4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row>
    <row r="54" spans="1:4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row>
    <row r="55" spans="1:4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row>
    <row r="56" spans="1:4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row>
    <row r="57" spans="1:4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row>
    <row r="58" spans="1:4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row>
    <row r="59" spans="1:4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row>
    <row r="60" spans="1:4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row>
    <row r="61" spans="1:4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row>
    <row r="62" spans="1:4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row>
    <row r="63" spans="1:4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row>
    <row r="64" spans="1:4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row>
    <row r="65" spans="1:4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row>
    <row r="66" spans="1:4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row>
    <row r="67" spans="1:44">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row>
    <row r="68" spans="1:4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row>
    <row r="69" spans="1:4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row>
    <row r="70" spans="1:4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row>
    <row r="71" spans="1:4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row>
    <row r="72" spans="1:4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row>
    <row r="73" spans="1:4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row>
    <row r="74" spans="1:4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row>
    <row r="75" spans="1:44">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row>
    <row r="76" spans="1:44">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row>
    <row r="77" spans="1:44">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row>
    <row r="78" spans="1:44">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row>
    <row r="79" spans="1:44">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row>
    <row r="80" spans="1:44">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row>
    <row r="81" spans="1:44">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row>
    <row r="82" spans="1:44">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row>
    <row r="83" spans="1:44">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row>
    <row r="84" spans="1:4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row>
    <row r="85" spans="1:44">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row>
    <row r="86" spans="1:44">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row>
    <row r="87" spans="1:44">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row>
    <row r="88" spans="1:44">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row>
    <row r="89" spans="1:44">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row>
    <row r="90" spans="1:44">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row>
    <row r="91" spans="1:44">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row>
    <row r="92" spans="1:44">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row>
    <row r="93" spans="1:44">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row>
    <row r="94" spans="1:44">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row>
    <row r="95" spans="1:44">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row>
    <row r="96" spans="1:44">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row>
    <row r="97" spans="1:44">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row>
    <row r="98" spans="1:44">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row>
    <row r="99" spans="1:44">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row>
    <row r="100" spans="1:4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row>
    <row r="101" spans="1:4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row>
    <row r="102" spans="1:4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row>
    <row r="103" spans="1:4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row>
    <row r="104" spans="1:4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row>
    <row r="105" spans="1:4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row>
    <row r="106" spans="1:4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row>
    <row r="107" spans="1:4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row>
    <row r="108" spans="1:4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row>
    <row r="109" spans="1:4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row>
    <row r="110" spans="1:4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row>
    <row r="111" spans="1:4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row>
    <row r="112" spans="1:4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row>
    <row r="113" spans="1:4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row>
    <row r="114" spans="1:4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row>
    <row r="115" spans="1:4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row>
    <row r="116" spans="1:4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row>
    <row r="117" spans="1:4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row>
    <row r="118" spans="1:4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row>
    <row r="119" spans="1:4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row>
    <row r="120" spans="1:4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row>
    <row r="121" spans="1:4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row>
    <row r="122" spans="1:4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row>
    <row r="123" spans="1:4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row>
    <row r="124" spans="1:4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row>
    <row r="125" spans="1:4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row>
    <row r="126" spans="1:4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row>
    <row r="127" spans="1:4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row>
    <row r="128" spans="1:4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row>
    <row r="129" spans="1:4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row>
    <row r="130" spans="1:4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row>
    <row r="131" spans="1:4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row>
    <row r="132" spans="1:4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row>
    <row r="133" spans="1:4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row>
    <row r="134" spans="1:4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row>
    <row r="135" spans="1:4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row>
    <row r="136" spans="1:4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row>
    <row r="137" spans="1:4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row>
    <row r="138" spans="1:4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row>
    <row r="139" spans="1:4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row>
    <row r="140" spans="1:4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row>
    <row r="141" spans="1:4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row>
    <row r="142" spans="1:4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row>
    <row r="143" spans="1:4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row>
    <row r="144" spans="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row>
    <row r="145" spans="1:4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row>
    <row r="146" spans="1:4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row>
    <row r="147" spans="1:4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row>
    <row r="148" spans="1:4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row>
    <row r="149" spans="1:4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row>
    <row r="150" spans="1:4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row>
    <row r="151" spans="1:4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row>
    <row r="152" spans="1:4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row>
    <row r="153" spans="1:4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row>
    <row r="154" spans="1:4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row>
    <row r="155" spans="1:4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row>
    <row r="156" spans="1:4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row>
    <row r="157" spans="1:4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row>
    <row r="158" spans="1:4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row>
    <row r="159" spans="1:4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row>
    <row r="160" spans="1:4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row>
    <row r="161" spans="1:4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row>
    <row r="162" spans="1:4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row>
    <row r="163" spans="1:4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row>
    <row r="164" spans="1:4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row>
    <row r="165" spans="1:4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row>
    <row r="166" spans="1:4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row>
    <row r="167" spans="1:4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row>
    <row r="168" spans="1:4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row>
    <row r="169" spans="1:4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row>
    <row r="170" spans="1:4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row>
    <row r="171" spans="1:4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row>
    <row r="172" spans="1:4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row>
    <row r="173" spans="1:4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row>
    <row r="174" spans="1:4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row>
    <row r="175" spans="1:4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row>
    <row r="176" spans="1:4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row>
    <row r="177" spans="1:4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row>
    <row r="178" spans="1:4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row>
    <row r="179" spans="1:4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row>
    <row r="180" spans="1:4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row>
    <row r="181" spans="1:4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row>
    <row r="182" spans="1:4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row>
    <row r="183" spans="1:4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row>
    <row r="184" spans="1:4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row>
    <row r="185" spans="1:4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row>
    <row r="186" spans="1:4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row>
    <row r="187" spans="1:4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row>
    <row r="188" spans="1:4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row>
    <row r="189" spans="1:4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row>
    <row r="190" spans="1:4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row>
    <row r="191" spans="1:4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row>
    <row r="192" spans="1:4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row>
    <row r="193" spans="1:4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row>
    <row r="194" spans="1:4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row>
    <row r="195" spans="1:4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row>
    <row r="196" spans="1:4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row>
    <row r="197" spans="1:4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row>
    <row r="198" spans="1:4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row>
    <row r="199" spans="1:4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row>
    <row r="200" spans="1:4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row>
    <row r="201" spans="1:4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row>
    <row r="202" spans="1:4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row>
    <row r="203" spans="1:4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row>
    <row r="204" spans="1:4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row>
    <row r="205" spans="1:4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row>
    <row r="206" spans="1:4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row>
    <row r="207" spans="1:4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row>
    <row r="208" spans="1:4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row>
    <row r="209" spans="1:4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row>
    <row r="210" spans="1:4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row>
    <row r="211" spans="1:4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row>
    <row r="212" spans="1:4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row>
    <row r="213" spans="1:4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row>
    <row r="214" spans="1:4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row>
    <row r="215" spans="1:4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row>
    <row r="216" spans="1:4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row>
    <row r="217" spans="1:4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row>
    <row r="218" spans="1:4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row>
    <row r="219" spans="1:4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row>
    <row r="220" spans="1:4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row>
    <row r="221" spans="1:4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row>
    <row r="222" spans="1:4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row>
    <row r="223" spans="1:4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row>
    <row r="224" spans="1:4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row>
    <row r="225" spans="1:4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row>
    <row r="226" spans="1:4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row>
    <row r="227" spans="1:4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row>
    <row r="228" spans="1:4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row>
    <row r="229" spans="1:4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row>
    <row r="230" spans="1:4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row>
    <row r="231" spans="1:4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row>
    <row r="232" spans="1:4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row>
    <row r="233" spans="1:4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row>
    <row r="234" spans="1:4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row>
    <row r="235" spans="1:4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row>
    <row r="236" spans="1:4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row>
    <row r="237" spans="1:4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row>
    <row r="238" spans="1:4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row>
    <row r="239" spans="1:4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row>
    <row r="240" spans="1:4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row>
    <row r="241" spans="1:4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row>
    <row r="242" spans="1:4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row>
    <row r="243" spans="1:4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row>
    <row r="244" spans="1: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row>
    <row r="245" spans="1:4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row>
    <row r="246" spans="1:4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row>
    <row r="247" spans="1:4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row>
    <row r="248" spans="1:4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row>
    <row r="249" spans="1:4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row>
    <row r="250" spans="1:4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row>
    <row r="251" spans="1:4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row>
    <row r="252" spans="1:4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row>
    <row r="253" spans="1:4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row>
    <row r="254" spans="1:4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row>
    <row r="255" spans="1:4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row>
    <row r="256" spans="1:4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row>
    <row r="257" spans="1:4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row>
    <row r="258" spans="1:4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row>
    <row r="259" spans="1:4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row>
    <row r="260" spans="1:4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row>
    <row r="261" spans="1:4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row>
    <row r="262" spans="1:4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row>
    <row r="263" spans="1:4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row>
    <row r="264" spans="1:4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row>
    <row r="265" spans="1:4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row>
    <row r="266" spans="1:4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row>
    <row r="267" spans="1:4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row>
    <row r="268" spans="1:4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row>
    <row r="269" spans="1:4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row>
    <row r="270" spans="1:4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row>
    <row r="271" spans="1:4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row>
    <row r="272" spans="1:4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row>
    <row r="273" spans="1:4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row>
    <row r="274" spans="1:4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row>
    <row r="275" spans="1:4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row>
    <row r="276" spans="1:4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row>
    <row r="277" spans="1:4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row>
    <row r="278" spans="1:4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row>
    <row r="279" spans="1:4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row>
    <row r="280" spans="1:4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row>
    <row r="281" spans="1:4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row>
    <row r="282" spans="1:4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row>
    <row r="283" spans="1:4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row>
    <row r="284" spans="1:4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row>
    <row r="285" spans="1:4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row>
    <row r="286" spans="1:4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row>
    <row r="287" spans="1:4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row>
    <row r="288" spans="1:4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row>
    <row r="289" spans="1:4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row>
    <row r="290" spans="1:4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row>
    <row r="291" spans="1:4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row>
    <row r="292" spans="1:4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row>
    <row r="293" spans="1:4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row>
    <row r="294" spans="1:4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row>
    <row r="295" spans="1:4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row>
    <row r="296" spans="1:4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row>
    <row r="297" spans="1:4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row>
    <row r="298" spans="1:4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row>
    <row r="299" spans="1:4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row>
    <row r="300" spans="1:4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row>
    <row r="301" spans="1:4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row>
    <row r="302" spans="1:4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row>
    <row r="303" spans="1:4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row>
    <row r="304" spans="1:4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row>
    <row r="305" spans="1:4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row>
    <row r="306" spans="1:4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row>
    <row r="307" spans="1:4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row>
    <row r="308" spans="1:4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row>
    <row r="309" spans="1:4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row>
    <row r="310" spans="1:4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row>
    <row r="311" spans="1:4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row>
    <row r="312" spans="1:4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row>
    <row r="313" spans="1:4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row>
    <row r="314" spans="1:4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row>
    <row r="315" spans="1:4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row>
    <row r="316" spans="1:4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row>
    <row r="317" spans="1:4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row>
    <row r="318" spans="1:4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row>
    <row r="319" spans="1:4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row>
    <row r="320" spans="1:4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row>
    <row r="321" spans="1:4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row>
    <row r="322" spans="1:4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row>
    <row r="323" spans="1:4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row>
    <row r="324" spans="1:4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row>
    <row r="325" spans="1:4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row>
    <row r="326" spans="1:4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row>
    <row r="327" spans="1:4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row>
    <row r="328" spans="1:4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row>
    <row r="329" spans="1:4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row>
    <row r="330" spans="1:4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row>
    <row r="331" spans="1:4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row>
    <row r="332" spans="1:4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row>
    <row r="333" spans="1:4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row>
    <row r="334" spans="1:4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row>
    <row r="335" spans="1:4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row>
    <row r="336" spans="1:4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row>
    <row r="337" spans="1:4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row>
    <row r="338" spans="1:4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row>
    <row r="339" spans="1:4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row>
    <row r="340" spans="1:4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row>
    <row r="341" spans="1:4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row>
    <row r="342" spans="1:4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row>
    <row r="343" spans="1:4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row>
    <row r="344" spans="1: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row>
    <row r="345" spans="1:4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row>
    <row r="346" spans="1:4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row>
    <row r="347" spans="1:4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row>
    <row r="348" spans="1:4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row>
    <row r="349" spans="1:4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row>
    <row r="350" spans="1:4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row>
    <row r="351" spans="1:4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row>
    <row r="352" spans="1:4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row>
    <row r="353" spans="1:4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row>
    <row r="354" spans="1:4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row>
    <row r="355" spans="1:4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row>
    <row r="356" spans="1:4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row>
    <row r="357" spans="1:4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row>
    <row r="358" spans="1:4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row>
    <row r="359" spans="1:4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row>
    <row r="360" spans="1:4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row>
    <row r="361" spans="1:4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row>
    <row r="362" spans="1:4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row>
    <row r="363" spans="1:4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row>
    <row r="364" spans="1:4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row>
    <row r="365" spans="1:4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row>
    <row r="366" spans="1:4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row>
    <row r="367" spans="1:4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row>
    <row r="368" spans="1:4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row>
    <row r="369" spans="1:4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row>
    <row r="370" spans="1:4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row>
    <row r="371" spans="1:4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row>
    <row r="372" spans="1:4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row>
    <row r="373" spans="1:4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row>
    <row r="374" spans="1:4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row>
    <row r="375" spans="1:4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row>
    <row r="376" spans="1:4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row>
    <row r="377" spans="1:4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row>
    <row r="378" spans="1:4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row>
    <row r="379" spans="1:4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row>
    <row r="380" spans="1:4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row>
    <row r="381" spans="1:4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row>
    <row r="382" spans="1:4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row>
    <row r="383" spans="1:4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row>
    <row r="384" spans="1:4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row>
    <row r="385" spans="1:4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row>
    <row r="386" spans="1:4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row>
    <row r="387" spans="1:4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row>
    <row r="388" spans="1:4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row>
    <row r="389" spans="1:4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row>
    <row r="390" spans="1:4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row>
    <row r="391" spans="1:4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row>
    <row r="392" spans="1:4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row>
    <row r="393" spans="1:4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row>
    <row r="394" spans="1:4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row>
    <row r="395" spans="1:4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row>
    <row r="396" spans="1:4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row>
    <row r="397" spans="1:4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row>
    <row r="398" spans="1:4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row>
    <row r="399" spans="1:4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row>
    <row r="400" spans="1:4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row>
    <row r="401" spans="1:4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row>
    <row r="402" spans="1:4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row>
    <row r="403" spans="1:4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row>
    <row r="404" spans="1:4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row>
    <row r="405" spans="1:4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row>
    <row r="406" spans="1:4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row>
    <row r="407" spans="1:4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row>
    <row r="408" spans="1:4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row>
    <row r="409" spans="1:4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row>
    <row r="410" spans="1:4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row>
    <row r="411" spans="1:4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row>
    <row r="412" spans="1:4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row>
    <row r="413" spans="1:4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row>
    <row r="414" spans="1:4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row>
    <row r="415" spans="1:4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row>
    <row r="416" spans="1:4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row>
    <row r="417" spans="1:4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row>
    <row r="418" spans="1:4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row>
    <row r="419" spans="1:4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row>
    <row r="420" spans="1:4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row>
    <row r="421" spans="1:4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row>
    <row r="422" spans="1:4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row>
    <row r="423" spans="1:4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row>
    <row r="424" spans="1:4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row>
    <row r="425" spans="1:4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row>
    <row r="426" spans="1:4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row>
    <row r="427" spans="1:4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row>
    <row r="428" spans="1:4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row>
    <row r="429" spans="1:4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row>
    <row r="430" spans="1:4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row>
    <row r="431" spans="1:4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row>
    <row r="432" spans="1:4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row>
    <row r="433" spans="1:4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row>
    <row r="434" spans="1:4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row>
    <row r="435" spans="1:4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row>
    <row r="436" spans="1:4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row>
    <row r="437" spans="1:4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row>
    <row r="438" spans="1:4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row>
    <row r="439" spans="1:4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row>
    <row r="440" spans="1:4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row>
    <row r="441" spans="1:4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row>
    <row r="442" spans="1:4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row>
    <row r="443" spans="1:4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row>
    <row r="444" spans="1: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row>
    <row r="445" spans="1:4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row>
    <row r="446" spans="1:4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row>
    <row r="447" spans="1:4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row>
    <row r="448" spans="1:4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row>
    <row r="449" spans="1:4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row>
    <row r="450" spans="1:4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row>
    <row r="451" spans="1:4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row>
    <row r="452" spans="1:4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row>
    <row r="453" spans="1:4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row>
    <row r="454" spans="1:4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row>
    <row r="455" spans="1:4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row>
    <row r="456" spans="1:4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row>
    <row r="457" spans="1:4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row>
    <row r="458" spans="1:4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row>
    <row r="459" spans="1:4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row>
    <row r="460" spans="1:4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row>
    <row r="461" spans="1:4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row>
    <row r="462" spans="1:4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row>
    <row r="463" spans="1:4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row>
    <row r="464" spans="1:4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row>
    <row r="465" spans="1:4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row>
    <row r="466" spans="1:4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row>
    <row r="467" spans="1:4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row>
    <row r="468" spans="1:4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row>
    <row r="469" spans="1:4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row>
    <row r="470" spans="1:4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row>
    <row r="471" spans="1:4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row>
    <row r="472" spans="1:4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row>
    <row r="473" spans="1:4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row>
    <row r="474" spans="1:4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row>
    <row r="475" spans="1:4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row>
    <row r="476" spans="1:4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row>
    <row r="477" spans="1:4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row>
    <row r="478" spans="1:4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row>
    <row r="479" spans="1:4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row>
    <row r="480" spans="1:4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row>
    <row r="481" spans="1:4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row>
    <row r="482" spans="1:4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row>
    <row r="483" spans="1:4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row>
    <row r="484" spans="1:4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row>
    <row r="485" spans="1:4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row>
    <row r="486" spans="1:4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row>
    <row r="487" spans="1:4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row>
    <row r="488" spans="1:4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row>
    <row r="489" spans="1:4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row>
    <row r="490" spans="1:4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row>
    <row r="491" spans="1:4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row>
    <row r="492" spans="1:4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row>
    <row r="493" spans="1:4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row>
    <row r="494" spans="1:4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row>
    <row r="495" spans="1:4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row>
    <row r="496" spans="1:4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row>
    <row r="497" spans="1:4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row>
    <row r="498" spans="1:4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row>
    <row r="499" spans="1:4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row>
    <row r="500" spans="1:4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row>
    <row r="501" spans="1:4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row>
    <row r="502" spans="1:4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row>
    <row r="503" spans="1:4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row>
    <row r="504" spans="1:4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row>
    <row r="505" spans="1:4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row>
    <row r="506" spans="1:4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row>
    <row r="507" spans="1:4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row>
    <row r="508" spans="1:4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row>
    <row r="509" spans="1:4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row>
    <row r="510" spans="1:4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row>
    <row r="511" spans="1:4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row>
    <row r="512" spans="1:4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row>
    <row r="513" spans="1:4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row>
    <row r="514" spans="1:4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row>
    <row r="515" spans="1:4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row>
    <row r="516" spans="1:4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row>
    <row r="517" spans="1:4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row>
    <row r="518" spans="1:4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row>
    <row r="519" spans="1:4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row>
    <row r="520" spans="1:4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row>
    <row r="521" spans="1:4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row>
    <row r="522" spans="1:4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row>
    <row r="523" spans="1:4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row>
    <row r="524" spans="1:4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row>
    <row r="525" spans="1:4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row>
    <row r="526" spans="1:4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row>
    <row r="527" spans="1:4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row>
    <row r="528" spans="1:4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row>
    <row r="529" spans="1:4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row>
    <row r="530" spans="1:4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row>
    <row r="531" spans="1:4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row>
    <row r="532" spans="1:4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row>
    <row r="533" spans="1:4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row>
    <row r="534" spans="1:4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row>
    <row r="535" spans="1:4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row>
    <row r="536" spans="1:4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row>
    <row r="537" spans="1:4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row>
    <row r="538" spans="1:4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row>
    <row r="539" spans="1:4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row>
    <row r="540" spans="1:4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row>
    <row r="541" spans="1:4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row>
    <row r="542" spans="1:4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row>
    <row r="543" spans="1:4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row>
    <row r="544" spans="1: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row>
    <row r="545" spans="1:4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row>
    <row r="546" spans="1:4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row>
    <row r="547" spans="1:4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row>
    <row r="548" spans="1:4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row>
    <row r="549" spans="1:4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row>
    <row r="550" spans="1:4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row>
    <row r="551" spans="1:4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row>
    <row r="552" spans="1:4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row>
    <row r="553" spans="1:4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row>
    <row r="554" spans="1:4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row>
    <row r="555" spans="1:4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row>
    <row r="556" spans="1:4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row>
    <row r="557" spans="1:4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row>
    <row r="558" spans="1:4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row>
    <row r="559" spans="1:4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row>
    <row r="560" spans="1:4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row>
    <row r="561" spans="1:4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row>
    <row r="562" spans="1:4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row>
    <row r="563" spans="1:4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row>
    <row r="564" spans="1:4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row>
    <row r="565" spans="1:4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row>
    <row r="566" spans="1:4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row>
    <row r="567" spans="1:4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row>
    <row r="568" spans="1:4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row>
    <row r="569" spans="1:4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row>
    <row r="570" spans="1:4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row>
    <row r="571" spans="1:4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row>
    <row r="572" spans="1:4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row>
    <row r="573" spans="1:4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row>
    <row r="574" spans="1:4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row>
    <row r="575" spans="1:4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row>
    <row r="576" spans="1:4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row>
    <row r="577" spans="1:4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row>
    <row r="578" spans="1:4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row>
    <row r="579" spans="1:4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row>
    <row r="580" spans="1:4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row>
    <row r="581" spans="1:4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row>
    <row r="582" spans="1:4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row>
    <row r="583" spans="1:4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row>
    <row r="584" spans="1:4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row>
    <row r="585" spans="1:4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row>
    <row r="586" spans="1:4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row>
    <row r="587" spans="1:4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row>
    <row r="588" spans="1:4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row>
    <row r="589" spans="1:4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row>
    <row r="590" spans="1:4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row>
    <row r="591" spans="1:4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row>
    <row r="592" spans="1:4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row>
    <row r="593" spans="1:4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row>
    <row r="594" spans="1:4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row>
    <row r="595" spans="1:4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row>
    <row r="596" spans="1:4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row>
    <row r="597" spans="1:4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row>
    <row r="598" spans="1:4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row>
    <row r="599" spans="1:4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row>
    <row r="600" spans="1:4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row>
    <row r="601" spans="1:4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row>
    <row r="602" spans="1:4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row>
    <row r="603" spans="1:4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row>
    <row r="604" spans="1:4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row>
    <row r="605" spans="1:4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row>
    <row r="606" spans="1:4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row>
    <row r="607" spans="1:4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row>
    <row r="608" spans="1:4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row>
    <row r="609" spans="1:4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row>
    <row r="610" spans="1:4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row>
    <row r="611" spans="1:4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row>
    <row r="612" spans="1:4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row>
    <row r="613" spans="1:4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row>
    <row r="614" spans="1:4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row>
    <row r="615" spans="1:4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row>
    <row r="616" spans="1:4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row>
    <row r="617" spans="1:4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row>
    <row r="618" spans="1:4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row>
    <row r="619" spans="1:4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row>
    <row r="620" spans="1:4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row>
    <row r="621" spans="1:4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row>
    <row r="622" spans="1:4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row>
    <row r="623" spans="1:4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row>
    <row r="624" spans="1:4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row>
    <row r="625" spans="1:4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row>
    <row r="626" spans="1:4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row>
    <row r="627" spans="1:4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row>
    <row r="628" spans="1:4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row>
    <row r="629" spans="1:4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row>
    <row r="630" spans="1:4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row>
    <row r="631" spans="1:4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row>
    <row r="632" spans="1:4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row>
    <row r="633" spans="1:4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row>
    <row r="634" spans="1:4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row>
    <row r="635" spans="1:4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row>
    <row r="636" spans="1:4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row>
    <row r="637" spans="1:4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row>
    <row r="638" spans="1:4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row>
    <row r="639" spans="1:4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row>
    <row r="640" spans="1:4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row>
    <row r="641" spans="1:4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row>
    <row r="642" spans="1:4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row>
    <row r="643" spans="1:4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row>
    <row r="644" spans="1: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row>
    <row r="645" spans="1:4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row>
    <row r="646" spans="1:4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row>
    <row r="647" spans="1:4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row>
    <row r="648" spans="1:4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row>
    <row r="649" spans="1:4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row>
    <row r="650" spans="1:4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row>
    <row r="651" spans="1:4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row>
    <row r="652" spans="1:4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row>
    <row r="653" spans="1:4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row>
    <row r="654" spans="1:4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row>
    <row r="655" spans="1:4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row>
    <row r="656" spans="1:4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row>
    <row r="657" spans="1:4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row>
    <row r="658" spans="1:4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row>
    <row r="659" spans="1:4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row>
    <row r="660" spans="1:4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row>
    <row r="661" spans="1:4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row>
    <row r="662" spans="1:4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row>
    <row r="663" spans="1:4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row>
    <row r="664" spans="1:4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row>
    <row r="665" spans="1:4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row>
    <row r="666" spans="1:4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row>
    <row r="667" spans="1:4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row>
    <row r="668" spans="1:4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row>
    <row r="669" spans="1:4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row>
    <row r="670" spans="1:4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row>
    <row r="671" spans="1:4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row>
    <row r="672" spans="1:4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row>
    <row r="673" spans="1:4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row>
    <row r="674" spans="1:4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row>
    <row r="675" spans="1:4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row>
    <row r="676" spans="1:4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row>
    <row r="677" spans="1:4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row>
    <row r="678" spans="1:4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row>
    <row r="679" spans="1:4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row>
    <row r="680" spans="1:4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row>
    <row r="681" spans="1:4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row>
    <row r="682" spans="1:4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row>
    <row r="683" spans="1:4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row>
    <row r="684" spans="1:4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row>
    <row r="685" spans="1:4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row>
    <row r="686" spans="1:4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row>
    <row r="687" spans="1:4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row>
    <row r="688" spans="1:4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row>
    <row r="689" spans="1:4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row>
    <row r="690" spans="1:4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row>
    <row r="691" spans="1:4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row>
    <row r="692" spans="1:4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row>
    <row r="693" spans="1:4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row>
    <row r="694" spans="1:4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row>
    <row r="695" spans="1:4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row>
    <row r="696" spans="1:4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row>
    <row r="697" spans="1:4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row>
    <row r="698" spans="1:4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row>
    <row r="699" spans="1:4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row>
    <row r="700" spans="1:4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row>
    <row r="701" spans="1:4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row>
    <row r="702" spans="1:4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row>
    <row r="703" spans="1:4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row>
    <row r="704" spans="1:4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row>
    <row r="705" spans="1:4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row>
    <row r="706" spans="1:4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row>
    <row r="707" spans="1:4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row>
    <row r="708" spans="1:4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row>
    <row r="709" spans="1:4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row>
    <row r="710" spans="1:4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row>
    <row r="711" spans="1:4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row>
    <row r="712" spans="1:4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row>
    <row r="713" spans="1:4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row>
    <row r="714" spans="1:4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row>
    <row r="715" spans="1:4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row>
    <row r="716" spans="1:4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row>
    <row r="717" spans="1:4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row>
    <row r="718" spans="1:4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row>
    <row r="719" spans="1:4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row>
    <row r="720" spans="1:4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row>
    <row r="721" spans="1:4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row>
    <row r="722" spans="1:4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row>
    <row r="723" spans="1:4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row>
    <row r="724" spans="1:4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row>
    <row r="725" spans="1:4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row>
    <row r="726" spans="1:4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row>
    <row r="727" spans="1:4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row>
    <row r="728" spans="1:4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row>
    <row r="729" spans="1:4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row>
    <row r="730" spans="1:4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row>
    <row r="731" spans="1:4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row>
    <row r="732" spans="1:4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row>
    <row r="733" spans="1:4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row>
    <row r="734" spans="1:4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row>
    <row r="735" spans="1:4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row>
    <row r="736" spans="1:4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row>
    <row r="737" spans="1:4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row>
    <row r="738" spans="1:4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row>
    <row r="739" spans="1:4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row>
    <row r="740" spans="1:4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row>
    <row r="741" spans="1:4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row>
    <row r="742" spans="1:4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row>
    <row r="743" spans="1:4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row>
    <row r="744" spans="1: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row>
    <row r="745" spans="1:4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row>
    <row r="746" spans="1:4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row>
    <row r="747" spans="1:4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row>
    <row r="748" spans="1:4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row>
    <row r="749" spans="1:4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row>
    <row r="750" spans="1:4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row>
    <row r="751" spans="1:4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row>
    <row r="752" spans="1:4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row>
    <row r="753" spans="1:4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row>
    <row r="754" spans="1:4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row>
    <row r="755" spans="1:4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row>
    <row r="756" spans="1:4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row>
    <row r="757" spans="1:4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row>
    <row r="758" spans="1:4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row>
    <row r="759" spans="1:4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row>
    <row r="760" spans="1:4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row>
    <row r="761" spans="1:4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row>
    <row r="762" spans="1:4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row>
    <row r="763" spans="1:4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row>
    <row r="764" spans="1:4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row>
    <row r="765" spans="1:4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row>
    <row r="766" spans="1:4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row>
    <row r="767" spans="1:4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row>
    <row r="768" spans="1:4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row>
    <row r="769" spans="1:4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row>
    <row r="770" spans="1:4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row>
    <row r="771" spans="1:4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row>
    <row r="772" spans="1:4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row>
    <row r="773" spans="1:4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row>
    <row r="774" spans="1:4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row>
    <row r="775" spans="1:4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row>
    <row r="776" spans="1:4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row>
    <row r="777" spans="1:4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row>
    <row r="778" spans="1:4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row>
    <row r="779" spans="1:4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row>
    <row r="780" spans="1:4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row>
    <row r="781" spans="1:4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row>
    <row r="782" spans="1:4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row>
    <row r="783" spans="1:4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row>
    <row r="784" spans="1:4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row>
    <row r="785" spans="1:4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row>
    <row r="786" spans="1:4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row>
    <row r="787" spans="1:4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row>
    <row r="788" spans="1:4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row>
    <row r="789" spans="1:4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row>
    <row r="790" spans="1:4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row>
    <row r="791" spans="1:4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row>
    <row r="792" spans="1:4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row>
    <row r="793" spans="1:4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row>
    <row r="794" spans="1:4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row>
    <row r="795" spans="1:4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row>
    <row r="796" spans="1:4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row>
    <row r="797" spans="1:4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row>
    <row r="798" spans="1:4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row>
    <row r="799" spans="1:4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row>
    <row r="800" spans="1:4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row>
    <row r="801" spans="1:4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row>
    <row r="802" spans="1:4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row>
    <row r="803" spans="1:4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row>
    <row r="804" spans="1:4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row>
    <row r="805" spans="1:4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row>
    <row r="806" spans="1:4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row>
    <row r="807" spans="1:4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row>
    <row r="808" spans="1:4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row>
    <row r="809" spans="1:4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row>
    <row r="810" spans="1:4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row>
    <row r="811" spans="1:4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row>
    <row r="812" spans="1:4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row>
    <row r="813" spans="1:4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row>
    <row r="814" spans="1:4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row>
    <row r="815" spans="1:4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row>
    <row r="816" spans="1:4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row>
    <row r="817" spans="1:4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row>
    <row r="818" spans="1:4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row>
    <row r="819" spans="1:4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row>
    <row r="820" spans="1:4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row>
    <row r="821" spans="1:4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row>
    <row r="822" spans="1:4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row>
    <row r="823" spans="1:4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row>
    <row r="824" spans="1:4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row>
    <row r="825" spans="1:4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row>
    <row r="826" spans="1:4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row>
    <row r="827" spans="1:4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row>
    <row r="828" spans="1:4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row>
    <row r="829" spans="1:4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row>
    <row r="830" spans="1:4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row>
    <row r="831" spans="1:4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row>
    <row r="832" spans="1:4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row>
    <row r="833" spans="1:4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row>
    <row r="834" spans="1:4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row>
    <row r="835" spans="1:4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row>
    <row r="836" spans="1:4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row>
    <row r="837" spans="1:4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row>
    <row r="838" spans="1:4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row>
    <row r="839" spans="1:4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row>
    <row r="840" spans="1:4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row>
    <row r="841" spans="1:4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row>
    <row r="842" spans="1:4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row>
    <row r="843" spans="1:4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row>
    <row r="844" spans="1: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row>
    <row r="845" spans="1:4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row>
    <row r="846" spans="1:4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row>
    <row r="847" spans="1:4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row>
    <row r="848" spans="1:4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row>
    <row r="849" spans="1:4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row>
    <row r="850" spans="1:4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row>
    <row r="851" spans="1:4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row>
    <row r="852" spans="1:4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row>
    <row r="853" spans="1:4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row>
    <row r="854" spans="1:4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row>
    <row r="855" spans="1:4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row>
    <row r="856" spans="1:4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row>
    <row r="857" spans="1:4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row>
    <row r="858" spans="1:4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row>
    <row r="859" spans="1:4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row>
    <row r="860" spans="1:4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row>
    <row r="861" spans="1:4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row>
    <row r="862" spans="1:4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row>
    <row r="863" spans="1:4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row>
    <row r="864" spans="1:4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row>
    <row r="865" spans="1:4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row>
    <row r="866" spans="1:4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row>
    <row r="867" spans="1:4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row>
    <row r="868" spans="1:4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row>
    <row r="869" spans="1:4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row>
    <row r="870" spans="1:4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row>
    <row r="871" spans="1:4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row>
    <row r="872" spans="1:4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row>
    <row r="873" spans="1:4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row>
    <row r="874" spans="1:4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row>
    <row r="875" spans="1:4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row>
    <row r="876" spans="1:4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row>
    <row r="877" spans="1:4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row>
    <row r="878" spans="1:4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row>
    <row r="879" spans="1:4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row>
    <row r="880" spans="1:4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row>
    <row r="881" spans="1:4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row>
    <row r="882" spans="1:4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row>
    <row r="883" spans="1:4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row>
    <row r="884" spans="1:4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row>
    <row r="885" spans="1:4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row>
    <row r="886" spans="1:4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row>
    <row r="887" spans="1:4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row>
    <row r="888" spans="1:4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row>
    <row r="889" spans="1:4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row>
    <row r="890" spans="1:4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row>
    <row r="891" spans="1:4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row>
    <row r="892" spans="1:4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row>
    <row r="893" spans="1:4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row>
    <row r="894" spans="1:4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row>
    <row r="895" spans="1:4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row>
    <row r="896" spans="1:4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row>
    <row r="897" spans="1:4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row>
    <row r="898" spans="1:4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row>
    <row r="899" spans="1:4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row>
    <row r="900" spans="1:4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row>
    <row r="901" spans="1:4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row>
    <row r="902" spans="1:4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row>
    <row r="903" spans="1:4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row>
    <row r="904" spans="1:4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row>
    <row r="905" spans="1:4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row>
    <row r="906" spans="1:4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row>
    <row r="907" spans="1:4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row>
    <row r="908" spans="1:4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row>
    <row r="909" spans="1:4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row>
    <row r="910" spans="1:4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row>
    <row r="911" spans="1:4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row>
    <row r="912" spans="1:4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row>
    <row r="913" spans="1:4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row>
    <row r="914" spans="1:4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row>
    <row r="915" spans="1:4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row>
    <row r="916" spans="1:4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row>
    <row r="917" spans="1:4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row>
    <row r="918" spans="1:4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row>
    <row r="919" spans="1:4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row>
    <row r="920" spans="1:4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row>
    <row r="921" spans="1:4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row>
    <row r="922" spans="1:4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row>
    <row r="923" spans="1:4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row>
    <row r="924" spans="1:4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row>
    <row r="925" spans="1:4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row>
    <row r="926" spans="1:4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row>
    <row r="927" spans="1:4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row>
    <row r="928" spans="1:4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row>
    <row r="929" spans="1:4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row>
    <row r="930" spans="1:4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row>
    <row r="931" spans="1:4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row>
    <row r="932" spans="1:4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row>
    <row r="933" spans="1:4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row>
    <row r="934" spans="1:4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row>
    <row r="935" spans="1:4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row>
    <row r="936" spans="1:4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row>
    <row r="937" spans="1:4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row>
    <row r="938" spans="1:4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row>
    <row r="939" spans="1:4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row>
    <row r="940" spans="1:4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row>
  </sheetData>
  <mergeCells count="5">
    <mergeCell ref="C4:D4"/>
    <mergeCell ref="E4:F4"/>
    <mergeCell ref="G4:H4"/>
    <mergeCell ref="I4:J4"/>
    <mergeCell ref="K4:L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3"/>
  <sheetViews>
    <sheetView tabSelected="1" workbookViewId="0">
      <selection activeCell="N278" sqref="N278"/>
    </sheetView>
  </sheetViews>
  <sheetFormatPr defaultRowHeight="15"/>
  <cols>
    <col min="1" max="1" width="5.28515625" style="115" customWidth="1"/>
    <col min="2" max="2" width="16.140625" customWidth="1"/>
    <col min="3" max="3" width="7.5703125" customWidth="1"/>
    <col min="4" max="4" width="6.42578125" customWidth="1"/>
    <col min="5" max="5" width="7.28515625" customWidth="1"/>
    <col min="6" max="6" width="7.42578125" customWidth="1"/>
    <col min="7" max="7" width="7.140625" customWidth="1"/>
    <col min="8" max="8" width="6.5703125" customWidth="1"/>
    <col min="9" max="9" width="7.140625" customWidth="1"/>
    <col min="10" max="10" width="8" customWidth="1"/>
    <col min="11" max="11" width="8.42578125" style="119" customWidth="1"/>
    <col min="12" max="12" width="7.7109375" style="39" customWidth="1"/>
    <col min="13" max="13" width="11.28515625" customWidth="1"/>
    <col min="14" max="14" width="26.28515625" style="50" customWidth="1"/>
  </cols>
  <sheetData>
    <row r="1" spans="1:15" ht="18.75">
      <c r="A1" s="259" t="s">
        <v>397</v>
      </c>
      <c r="B1" s="259"/>
      <c r="C1" s="259"/>
      <c r="D1" s="259"/>
      <c r="E1" s="259"/>
      <c r="F1" s="259"/>
      <c r="G1" s="259"/>
      <c r="H1" s="259"/>
      <c r="I1" s="259"/>
      <c r="J1" s="259"/>
      <c r="K1" s="259"/>
      <c r="L1" s="259"/>
      <c r="M1" s="259"/>
      <c r="N1" s="259"/>
      <c r="O1" s="1"/>
    </row>
    <row r="2" spans="1:15" ht="18" customHeight="1">
      <c r="A2" s="204" t="s">
        <v>4</v>
      </c>
      <c r="B2" s="204"/>
      <c r="C2" s="204"/>
      <c r="D2" s="1"/>
      <c r="E2" s="1"/>
      <c r="F2" s="1"/>
      <c r="G2" s="1"/>
      <c r="H2" s="1"/>
      <c r="I2" s="1"/>
      <c r="J2" s="1"/>
      <c r="K2" s="116"/>
      <c r="L2" s="37"/>
      <c r="M2" s="1"/>
      <c r="N2" s="44"/>
      <c r="O2" s="1"/>
    </row>
    <row r="3" spans="1:15" ht="37.5" customHeight="1">
      <c r="A3" s="13" t="s">
        <v>0</v>
      </c>
      <c r="B3" s="261" t="s">
        <v>201</v>
      </c>
      <c r="C3" s="262"/>
      <c r="D3" s="42" t="s">
        <v>37</v>
      </c>
      <c r="E3" s="42" t="s">
        <v>38</v>
      </c>
      <c r="F3" s="42" t="s">
        <v>39</v>
      </c>
      <c r="G3" s="42" t="s">
        <v>40</v>
      </c>
      <c r="H3" s="42" t="s">
        <v>41</v>
      </c>
      <c r="I3" s="42" t="s">
        <v>42</v>
      </c>
      <c r="J3" s="42" t="s">
        <v>43</v>
      </c>
      <c r="K3" s="42" t="s">
        <v>44</v>
      </c>
      <c r="L3" s="40" t="s">
        <v>362</v>
      </c>
      <c r="M3" s="51" t="s">
        <v>363</v>
      </c>
      <c r="N3" s="43" t="s">
        <v>324</v>
      </c>
      <c r="O3" s="1"/>
    </row>
    <row r="4" spans="1:15" ht="15.75">
      <c r="A4" s="19"/>
      <c r="B4" s="35" t="s">
        <v>333</v>
      </c>
      <c r="C4" s="36"/>
      <c r="D4" s="41">
        <v>17</v>
      </c>
      <c r="E4" s="41">
        <v>19</v>
      </c>
      <c r="F4" s="41">
        <v>14</v>
      </c>
      <c r="G4" s="41">
        <v>18</v>
      </c>
      <c r="H4" s="41">
        <v>18</v>
      </c>
      <c r="I4" s="41">
        <v>18</v>
      </c>
      <c r="J4" s="41">
        <v>15</v>
      </c>
      <c r="K4" s="41">
        <v>10</v>
      </c>
      <c r="L4" s="41">
        <f>SUM(D4:K4)</f>
        <v>129</v>
      </c>
      <c r="M4" s="20"/>
      <c r="N4" s="27"/>
      <c r="O4" s="1"/>
    </row>
    <row r="5" spans="1:15" ht="15.75">
      <c r="A5" s="108">
        <v>1</v>
      </c>
      <c r="B5" s="33" t="s">
        <v>45</v>
      </c>
      <c r="C5" s="34" t="s">
        <v>46</v>
      </c>
      <c r="D5" s="138">
        <v>3</v>
      </c>
      <c r="E5" s="29">
        <v>2.6315789473684212</v>
      </c>
      <c r="F5" s="117">
        <v>2.7857142857142856</v>
      </c>
      <c r="G5" s="117">
        <v>2.5</v>
      </c>
      <c r="H5" s="117">
        <v>3</v>
      </c>
      <c r="I5" s="117">
        <v>2.6666666666666665</v>
      </c>
      <c r="J5" s="117">
        <v>2.8</v>
      </c>
      <c r="K5" s="117">
        <v>4</v>
      </c>
      <c r="L5" s="139">
        <v>2.86046511627907</v>
      </c>
      <c r="M5" s="191" t="str">
        <f>IF(L5&gt;=3.6,"XS",IF(L5&gt;=3.2,"Giỏi",IF(L5&gt;=2.5,"Khá",IF(L5&gt;=2,"T.B","Không đạt"))))</f>
        <v>Khá</v>
      </c>
      <c r="N5" s="45"/>
      <c r="O5" s="1"/>
    </row>
    <row r="6" spans="1:15" ht="45.75" customHeight="1">
      <c r="A6" s="108">
        <v>2</v>
      </c>
      <c r="B6" s="140" t="s">
        <v>47</v>
      </c>
      <c r="C6" s="141" t="s">
        <v>48</v>
      </c>
      <c r="D6" s="138">
        <v>1.1176470588235294</v>
      </c>
      <c r="E6" s="29">
        <v>1.263157894736842</v>
      </c>
      <c r="F6" s="117">
        <v>1.3571428571428572</v>
      </c>
      <c r="G6" s="117">
        <v>1.1666666666666667</v>
      </c>
      <c r="H6" s="117">
        <v>2.1111111111111112</v>
      </c>
      <c r="I6" s="117">
        <v>1.5</v>
      </c>
      <c r="J6" s="117">
        <v>1.2</v>
      </c>
      <c r="K6" s="117">
        <v>2.8</v>
      </c>
      <c r="L6" s="139">
        <v>1.5038759689922481</v>
      </c>
      <c r="M6" s="192" t="str">
        <f t="shared" ref="M6:M55" si="0">IF(L6&gt;=3.6,"XS",IF(L6&gt;=3.2,"Giỏi",IF(L6&gt;=2.5,"Khá",IF(L6&gt;=2,"T.B","Không đạt"))))</f>
        <v>Không đạt</v>
      </c>
      <c r="N6" s="46" t="s">
        <v>392</v>
      </c>
      <c r="O6" s="1"/>
    </row>
    <row r="7" spans="1:15" ht="15.75">
      <c r="A7" s="108">
        <v>3</v>
      </c>
      <c r="B7" s="33" t="s">
        <v>49</v>
      </c>
      <c r="C7" s="34" t="s">
        <v>50</v>
      </c>
      <c r="D7" s="28">
        <v>2</v>
      </c>
      <c r="E7" s="29">
        <v>2.263157894736842</v>
      </c>
      <c r="F7" s="30">
        <v>2.6428571428571428</v>
      </c>
      <c r="G7" s="30">
        <v>2.3888888888888888</v>
      </c>
      <c r="H7" s="30">
        <v>2.7777777777777777</v>
      </c>
      <c r="I7" s="30">
        <v>2.7777777777777777</v>
      </c>
      <c r="J7" s="30">
        <v>2.8666666666666667</v>
      </c>
      <c r="K7" s="117">
        <v>3.4</v>
      </c>
      <c r="L7" s="139">
        <v>2.5891472868217056</v>
      </c>
      <c r="M7" s="191" t="str">
        <f t="shared" si="0"/>
        <v>Khá</v>
      </c>
      <c r="N7" s="31"/>
      <c r="O7" s="1"/>
    </row>
    <row r="8" spans="1:15" ht="47.25" customHeight="1">
      <c r="A8" s="108">
        <v>4</v>
      </c>
      <c r="B8" s="140" t="s">
        <v>51</v>
      </c>
      <c r="C8" s="141" t="s">
        <v>50</v>
      </c>
      <c r="D8" s="138">
        <v>1.1764705882352942</v>
      </c>
      <c r="E8" s="29">
        <v>1.6842105263157894</v>
      </c>
      <c r="F8" s="117">
        <v>1.7857142857142858</v>
      </c>
      <c r="G8" s="117">
        <v>1.3888888888888888</v>
      </c>
      <c r="H8" s="117">
        <v>2.2222222222222223</v>
      </c>
      <c r="I8" s="117">
        <v>1.8888888888888888</v>
      </c>
      <c r="J8" s="117">
        <v>1.9333333333333333</v>
      </c>
      <c r="K8" s="117">
        <v>0</v>
      </c>
      <c r="L8" s="139">
        <v>1.5891472868217054</v>
      </c>
      <c r="M8" s="192" t="str">
        <f t="shared" si="0"/>
        <v>Không đạt</v>
      </c>
      <c r="N8" s="142" t="s">
        <v>393</v>
      </c>
      <c r="O8" s="1"/>
    </row>
    <row r="9" spans="1:15" ht="15.75">
      <c r="A9" s="108">
        <v>5</v>
      </c>
      <c r="B9" s="33" t="s">
        <v>52</v>
      </c>
      <c r="C9" s="34" t="s">
        <v>53</v>
      </c>
      <c r="D9" s="28">
        <v>1.4705882352941178</v>
      </c>
      <c r="E9" s="29">
        <v>2.3684210526315788</v>
      </c>
      <c r="F9" s="30">
        <v>2.3571428571428572</v>
      </c>
      <c r="G9" s="30">
        <v>2.5</v>
      </c>
      <c r="H9" s="30">
        <v>2.2222222222222223</v>
      </c>
      <c r="I9" s="30">
        <v>3.1111111111111112</v>
      </c>
      <c r="J9" s="30">
        <v>2.8</v>
      </c>
      <c r="K9" s="117">
        <v>2.8</v>
      </c>
      <c r="L9" s="139">
        <v>2.4341085271317828</v>
      </c>
      <c r="M9" s="191" t="str">
        <f t="shared" si="0"/>
        <v>T.B</v>
      </c>
      <c r="N9" s="32"/>
      <c r="O9" s="1"/>
    </row>
    <row r="10" spans="1:15" ht="15.75">
      <c r="A10" s="108">
        <v>6</v>
      </c>
      <c r="B10" s="33" t="s">
        <v>54</v>
      </c>
      <c r="C10" s="34" t="s">
        <v>55</v>
      </c>
      <c r="D10" s="28">
        <v>1.8235294117647058</v>
      </c>
      <c r="E10" s="29">
        <v>2.736842105263158</v>
      </c>
      <c r="F10" s="30">
        <v>2</v>
      </c>
      <c r="G10" s="30">
        <v>2.2777777777777777</v>
      </c>
      <c r="H10" s="30">
        <v>2.1666666666666665</v>
      </c>
      <c r="I10" s="30">
        <v>2.3333333333333335</v>
      </c>
      <c r="J10" s="30">
        <v>1.7333333333333334</v>
      </c>
      <c r="K10" s="117">
        <v>2.8</v>
      </c>
      <c r="L10" s="139">
        <v>2.2248062015503876</v>
      </c>
      <c r="M10" s="191" t="str">
        <f t="shared" si="0"/>
        <v>T.B</v>
      </c>
      <c r="N10" s="31"/>
      <c r="O10" s="1"/>
    </row>
    <row r="11" spans="1:15" ht="15.75">
      <c r="A11" s="108">
        <v>7</v>
      </c>
      <c r="B11" s="33" t="s">
        <v>56</v>
      </c>
      <c r="C11" s="34" t="s">
        <v>57</v>
      </c>
      <c r="D11" s="28">
        <v>1.7058823529411764</v>
      </c>
      <c r="E11" s="29">
        <v>1.736842105263158</v>
      </c>
      <c r="F11" s="30">
        <v>2.1428571428571428</v>
      </c>
      <c r="G11" s="30">
        <v>1.6666666666666667</v>
      </c>
      <c r="H11" s="30">
        <v>2</v>
      </c>
      <c r="I11" s="30">
        <v>2.1111111111111112</v>
      </c>
      <c r="J11" s="30">
        <v>2.1333333333333333</v>
      </c>
      <c r="K11" s="117">
        <v>2.6</v>
      </c>
      <c r="L11" s="139">
        <v>1.9689922480620154</v>
      </c>
      <c r="M11" s="191" t="str">
        <f t="shared" si="0"/>
        <v>Không đạt</v>
      </c>
      <c r="N11" s="31"/>
      <c r="O11" s="1"/>
    </row>
    <row r="12" spans="1:15" ht="15.75">
      <c r="A12" s="108">
        <v>8</v>
      </c>
      <c r="B12" s="33" t="s">
        <v>58</v>
      </c>
      <c r="C12" s="34" t="s">
        <v>59</v>
      </c>
      <c r="D12" s="28">
        <v>1.8823529411764706</v>
      </c>
      <c r="E12" s="29">
        <v>2.6315789473684212</v>
      </c>
      <c r="F12" s="30">
        <v>2.7857142857142856</v>
      </c>
      <c r="G12" s="30">
        <v>2.3333333333333335</v>
      </c>
      <c r="H12" s="30">
        <v>2.5555555555555554</v>
      </c>
      <c r="I12" s="30">
        <v>2.7777777777777777</v>
      </c>
      <c r="J12" s="30">
        <v>2.2666666666666666</v>
      </c>
      <c r="K12" s="117">
        <v>3.2</v>
      </c>
      <c r="L12" s="139">
        <v>2.5193798449612403</v>
      </c>
      <c r="M12" s="191" t="str">
        <f t="shared" si="0"/>
        <v>Khá</v>
      </c>
      <c r="N12" s="31"/>
      <c r="O12" s="1"/>
    </row>
    <row r="13" spans="1:15" ht="15.75">
      <c r="A13" s="108">
        <v>9</v>
      </c>
      <c r="B13" s="33" t="s">
        <v>60</v>
      </c>
      <c r="C13" s="34" t="s">
        <v>59</v>
      </c>
      <c r="D13" s="28">
        <v>2</v>
      </c>
      <c r="E13" s="29">
        <v>2.1578947368421053</v>
      </c>
      <c r="F13" s="30">
        <v>2.7857142857142856</v>
      </c>
      <c r="G13" s="30">
        <v>2.7777777777777777</v>
      </c>
      <c r="H13" s="30">
        <v>3.1111111111111112</v>
      </c>
      <c r="I13" s="30">
        <v>3.2222222222222223</v>
      </c>
      <c r="J13" s="30">
        <v>2.8666666666666667</v>
      </c>
      <c r="K13" s="117">
        <v>4</v>
      </c>
      <c r="L13" s="139">
        <v>2.7984496124031009</v>
      </c>
      <c r="M13" s="191" t="str">
        <f t="shared" si="0"/>
        <v>Khá</v>
      </c>
      <c r="N13" s="45"/>
      <c r="O13" s="1"/>
    </row>
    <row r="14" spans="1:15" ht="15.75">
      <c r="A14" s="108">
        <v>10</v>
      </c>
      <c r="B14" s="33" t="s">
        <v>61</v>
      </c>
      <c r="C14" s="34" t="s">
        <v>59</v>
      </c>
      <c r="D14" s="28">
        <v>1.4705882352941178</v>
      </c>
      <c r="E14" s="29">
        <v>1.5789473684210527</v>
      </c>
      <c r="F14" s="30">
        <v>1.3571428571428572</v>
      </c>
      <c r="G14" s="30">
        <v>1.7777777777777777</v>
      </c>
      <c r="H14" s="30">
        <v>2.7222222222222223</v>
      </c>
      <c r="I14" s="30">
        <v>2.3888888888888888</v>
      </c>
      <c r="J14" s="30">
        <v>2</v>
      </c>
      <c r="K14" s="117">
        <v>3.4</v>
      </c>
      <c r="L14" s="139">
        <v>2.0310077519379846</v>
      </c>
      <c r="M14" s="191" t="str">
        <f t="shared" si="0"/>
        <v>T.B</v>
      </c>
      <c r="N14" s="31"/>
      <c r="O14" s="1"/>
    </row>
    <row r="15" spans="1:15" ht="15.75">
      <c r="A15" s="108">
        <v>11</v>
      </c>
      <c r="B15" s="33" t="s">
        <v>62</v>
      </c>
      <c r="C15" s="34" t="s">
        <v>63</v>
      </c>
      <c r="D15" s="28">
        <v>2.2941176470588234</v>
      </c>
      <c r="E15" s="29">
        <v>2.4736842105263159</v>
      </c>
      <c r="F15" s="30">
        <v>2.5714285714285716</v>
      </c>
      <c r="G15" s="30">
        <v>2.5555555555555554</v>
      </c>
      <c r="H15" s="30">
        <v>2.9444444444444446</v>
      </c>
      <c r="I15" s="30">
        <v>2.8333333333333335</v>
      </c>
      <c r="J15" s="30">
        <v>2.9333333333333331</v>
      </c>
      <c r="K15" s="117">
        <v>4</v>
      </c>
      <c r="L15" s="139">
        <v>2.7596899224806202</v>
      </c>
      <c r="M15" s="191" t="str">
        <f t="shared" si="0"/>
        <v>Khá</v>
      </c>
      <c r="N15" s="31"/>
      <c r="O15" s="1"/>
    </row>
    <row r="16" spans="1:15" ht="15.75">
      <c r="A16" s="108">
        <v>12</v>
      </c>
      <c r="B16" s="33" t="s">
        <v>62</v>
      </c>
      <c r="C16" s="34" t="s">
        <v>63</v>
      </c>
      <c r="D16" s="28">
        <v>2.3529411764705883</v>
      </c>
      <c r="E16" s="29">
        <v>2.5263157894736841</v>
      </c>
      <c r="F16" s="30">
        <v>3</v>
      </c>
      <c r="G16" s="30">
        <v>2.2222222222222223</v>
      </c>
      <c r="H16" s="30">
        <v>2.6111111111111112</v>
      </c>
      <c r="I16" s="30">
        <v>2.5</v>
      </c>
      <c r="J16" s="30">
        <v>2.4666666666666668</v>
      </c>
      <c r="K16" s="117">
        <v>3.2</v>
      </c>
      <c r="L16" s="139">
        <v>2.5658914728682172</v>
      </c>
      <c r="M16" s="191" t="str">
        <f t="shared" si="0"/>
        <v>Khá</v>
      </c>
      <c r="N16" s="31"/>
      <c r="O16" s="1"/>
    </row>
    <row r="17" spans="1:15" ht="15.75">
      <c r="A17" s="108">
        <v>13</v>
      </c>
      <c r="B17" s="33" t="s">
        <v>64</v>
      </c>
      <c r="C17" s="34" t="s">
        <v>65</v>
      </c>
      <c r="D17" s="28">
        <v>1.8235294117647058</v>
      </c>
      <c r="E17" s="29">
        <v>1.5789473684210527</v>
      </c>
      <c r="F17" s="30">
        <v>1.3571428571428572</v>
      </c>
      <c r="G17" s="30">
        <v>2.1111111111111112</v>
      </c>
      <c r="H17" s="30">
        <v>2.1111111111111112</v>
      </c>
      <c r="I17" s="30">
        <v>2.2222222222222223</v>
      </c>
      <c r="J17" s="30">
        <v>1.4</v>
      </c>
      <c r="K17" s="117">
        <v>2.8</v>
      </c>
      <c r="L17" s="139">
        <v>1.8992248062015504</v>
      </c>
      <c r="M17" s="191" t="str">
        <f t="shared" si="0"/>
        <v>Không đạt</v>
      </c>
      <c r="N17" s="32"/>
      <c r="O17" s="1"/>
    </row>
    <row r="18" spans="1:15" ht="15.75">
      <c r="A18" s="108">
        <v>14</v>
      </c>
      <c r="B18" s="33" t="s">
        <v>66</v>
      </c>
      <c r="C18" s="34" t="s">
        <v>65</v>
      </c>
      <c r="D18" s="28">
        <v>2.2352941176470589</v>
      </c>
      <c r="E18" s="29">
        <v>2.4210526315789473</v>
      </c>
      <c r="F18" s="30">
        <v>2.9285714285714284</v>
      </c>
      <c r="G18" s="30">
        <v>2.8888888888888888</v>
      </c>
      <c r="H18" s="30">
        <v>2.6111111111111112</v>
      </c>
      <c r="I18" s="30">
        <v>3.1111111111111112</v>
      </c>
      <c r="J18" s="30">
        <v>2.6</v>
      </c>
      <c r="K18" s="117">
        <v>4</v>
      </c>
      <c r="L18" s="139">
        <v>2.7829457364341086</v>
      </c>
      <c r="M18" s="191" t="str">
        <f t="shared" si="0"/>
        <v>Khá</v>
      </c>
      <c r="N18" s="46"/>
      <c r="O18" s="1"/>
    </row>
    <row r="19" spans="1:15" ht="15.75">
      <c r="A19" s="108">
        <v>15</v>
      </c>
      <c r="B19" s="33" t="s">
        <v>67</v>
      </c>
      <c r="C19" s="34" t="s">
        <v>68</v>
      </c>
      <c r="D19" s="28">
        <v>1.7058823529411764</v>
      </c>
      <c r="E19" s="29">
        <v>2.4210526315789473</v>
      </c>
      <c r="F19" s="30">
        <v>2.4285714285714284</v>
      </c>
      <c r="G19" s="30">
        <v>2.1666666666666665</v>
      </c>
      <c r="H19" s="30">
        <v>2.3888888888888888</v>
      </c>
      <c r="I19" s="30">
        <v>2.6666666666666665</v>
      </c>
      <c r="J19" s="30">
        <v>1.8666666666666667</v>
      </c>
      <c r="K19" s="117">
        <v>3.4</v>
      </c>
      <c r="L19" s="139">
        <v>2.3333333333333335</v>
      </c>
      <c r="M19" s="191" t="str">
        <f t="shared" si="0"/>
        <v>T.B</v>
      </c>
      <c r="N19" s="32"/>
      <c r="O19" s="1"/>
    </row>
    <row r="20" spans="1:15" ht="15.75">
      <c r="A20" s="108">
        <v>16</v>
      </c>
      <c r="B20" s="33" t="s">
        <v>69</v>
      </c>
      <c r="C20" s="34" t="s">
        <v>70</v>
      </c>
      <c r="D20" s="28">
        <v>1.8823529411764706</v>
      </c>
      <c r="E20" s="29">
        <v>2.1052631578947367</v>
      </c>
      <c r="F20" s="30">
        <v>2</v>
      </c>
      <c r="G20" s="30">
        <v>1.8888888888888888</v>
      </c>
      <c r="H20" s="30">
        <v>2.3333333333333335</v>
      </c>
      <c r="I20" s="30">
        <v>2.6111111111111112</v>
      </c>
      <c r="J20" s="30">
        <v>2.1333333333333333</v>
      </c>
      <c r="K20" s="117">
        <v>3.4</v>
      </c>
      <c r="L20" s="139">
        <v>2.2403100775193798</v>
      </c>
      <c r="M20" s="191" t="str">
        <f t="shared" si="0"/>
        <v>T.B</v>
      </c>
      <c r="N20" s="31"/>
      <c r="O20" s="1"/>
    </row>
    <row r="21" spans="1:15" ht="15.75">
      <c r="A21" s="108">
        <v>17</v>
      </c>
      <c r="B21" s="33" t="s">
        <v>71</v>
      </c>
      <c r="C21" s="34" t="s">
        <v>70</v>
      </c>
      <c r="D21" s="28">
        <v>2.2352941176470589</v>
      </c>
      <c r="E21" s="29">
        <v>2.4210526315789473</v>
      </c>
      <c r="F21" s="30">
        <v>3.4285714285714284</v>
      </c>
      <c r="G21" s="30">
        <v>2.8333333333333335</v>
      </c>
      <c r="H21" s="30">
        <v>3.6666666666666665</v>
      </c>
      <c r="I21" s="30">
        <v>3.3333333333333335</v>
      </c>
      <c r="J21" s="30">
        <v>3</v>
      </c>
      <c r="K21" s="117">
        <v>4</v>
      </c>
      <c r="L21" s="139">
        <v>3.054263565891473</v>
      </c>
      <c r="M21" s="191" t="str">
        <f t="shared" si="0"/>
        <v>Khá</v>
      </c>
      <c r="N21" s="32"/>
      <c r="O21" s="1"/>
    </row>
    <row r="22" spans="1:15" ht="15.75">
      <c r="A22" s="108">
        <v>18</v>
      </c>
      <c r="B22" s="33" t="s">
        <v>72</v>
      </c>
      <c r="C22" s="34" t="s">
        <v>73</v>
      </c>
      <c r="D22" s="28">
        <v>1.9411764705882353</v>
      </c>
      <c r="E22" s="29">
        <v>2.6842105263157894</v>
      </c>
      <c r="F22" s="30">
        <v>2.5714285714285716</v>
      </c>
      <c r="G22" s="30">
        <v>2.7222222222222223</v>
      </c>
      <c r="H22" s="30">
        <v>3</v>
      </c>
      <c r="I22" s="30">
        <v>2.9444444444444446</v>
      </c>
      <c r="J22" s="30">
        <v>2.6666666666666665</v>
      </c>
      <c r="K22" s="117">
        <v>3</v>
      </c>
      <c r="L22" s="139">
        <v>2.6821705426356588</v>
      </c>
      <c r="M22" s="191" t="str">
        <f t="shared" si="0"/>
        <v>Khá</v>
      </c>
      <c r="N22" s="31"/>
      <c r="O22" s="1"/>
    </row>
    <row r="23" spans="1:15" ht="15.75">
      <c r="A23" s="108">
        <v>19</v>
      </c>
      <c r="B23" s="33" t="s">
        <v>74</v>
      </c>
      <c r="C23" s="34" t="s">
        <v>73</v>
      </c>
      <c r="D23" s="28">
        <v>2.1176470588235294</v>
      </c>
      <c r="E23" s="29">
        <v>2.4210526315789473</v>
      </c>
      <c r="F23" s="30">
        <v>2.7857142857142856</v>
      </c>
      <c r="G23" s="30">
        <v>2.4444444444444446</v>
      </c>
      <c r="H23" s="30">
        <v>2.8888888888888888</v>
      </c>
      <c r="I23" s="30">
        <v>2.2777777777777777</v>
      </c>
      <c r="J23" s="30">
        <v>2.2666666666666666</v>
      </c>
      <c r="K23" s="117">
        <v>3.8</v>
      </c>
      <c r="L23" s="139">
        <v>2.558139534883721</v>
      </c>
      <c r="M23" s="191" t="str">
        <f t="shared" si="0"/>
        <v>Khá</v>
      </c>
      <c r="N23" s="31"/>
      <c r="O23" s="1"/>
    </row>
    <row r="24" spans="1:15" ht="15.75">
      <c r="A24" s="108">
        <v>20</v>
      </c>
      <c r="B24" s="33" t="s">
        <v>75</v>
      </c>
      <c r="C24" s="34" t="s">
        <v>76</v>
      </c>
      <c r="D24" s="28">
        <v>2.3529411764705883</v>
      </c>
      <c r="E24" s="29">
        <v>2.2105263157894739</v>
      </c>
      <c r="F24" s="30">
        <v>2.5714285714285716</v>
      </c>
      <c r="G24" s="30">
        <v>2.6666666666666665</v>
      </c>
      <c r="H24" s="30">
        <v>2.8888888888888888</v>
      </c>
      <c r="I24" s="30">
        <v>2.9444444444444446</v>
      </c>
      <c r="J24" s="30">
        <v>2.4666666666666668</v>
      </c>
      <c r="K24" s="117">
        <v>3.6</v>
      </c>
      <c r="L24" s="139">
        <v>2.6666666666666665</v>
      </c>
      <c r="M24" s="191" t="str">
        <f t="shared" si="0"/>
        <v>Khá</v>
      </c>
      <c r="N24" s="31"/>
      <c r="O24" s="1"/>
    </row>
    <row r="25" spans="1:15" ht="15.75">
      <c r="A25" s="108">
        <v>21</v>
      </c>
      <c r="B25" s="33" t="s">
        <v>77</v>
      </c>
      <c r="C25" s="34" t="s">
        <v>78</v>
      </c>
      <c r="D25" s="28">
        <v>1.588235294117647</v>
      </c>
      <c r="E25" s="29">
        <v>1.6842105263157894</v>
      </c>
      <c r="F25" s="30">
        <v>1.7857142857142858</v>
      </c>
      <c r="G25" s="30">
        <v>1.8333333333333333</v>
      </c>
      <c r="H25" s="30">
        <v>2.1666666666666665</v>
      </c>
      <c r="I25" s="30">
        <v>2.1111111111111112</v>
      </c>
      <c r="J25" s="30">
        <v>1.6666666666666667</v>
      </c>
      <c r="K25" s="117">
        <v>2.8</v>
      </c>
      <c r="L25" s="139">
        <v>1.9147286821705427</v>
      </c>
      <c r="M25" s="191" t="str">
        <f t="shared" si="0"/>
        <v>Không đạt</v>
      </c>
      <c r="N25" s="32"/>
      <c r="O25" s="1"/>
    </row>
    <row r="26" spans="1:15" ht="15.75">
      <c r="A26" s="108">
        <v>22</v>
      </c>
      <c r="B26" s="33" t="s">
        <v>79</v>
      </c>
      <c r="C26" s="34" t="s">
        <v>80</v>
      </c>
      <c r="D26" s="28">
        <v>1.9411764705882353</v>
      </c>
      <c r="E26" s="29">
        <v>2.5789473684210527</v>
      </c>
      <c r="F26" s="30">
        <v>3</v>
      </c>
      <c r="G26" s="30">
        <v>2.7777777777777777</v>
      </c>
      <c r="H26" s="30">
        <v>2.9444444444444446</v>
      </c>
      <c r="I26" s="30">
        <v>2.7777777777777777</v>
      </c>
      <c r="J26" s="30">
        <v>2.3333333333333335</v>
      </c>
      <c r="K26" s="117">
        <v>4</v>
      </c>
      <c r="L26" s="139">
        <v>2.7286821705426356</v>
      </c>
      <c r="M26" s="191" t="str">
        <f t="shared" si="0"/>
        <v>Khá</v>
      </c>
      <c r="N26" s="32"/>
      <c r="O26" s="1"/>
    </row>
    <row r="27" spans="1:15" ht="15.75">
      <c r="A27" s="108">
        <v>23</v>
      </c>
      <c r="B27" s="33" t="s">
        <v>81</v>
      </c>
      <c r="C27" s="34" t="s">
        <v>82</v>
      </c>
      <c r="D27" s="28">
        <v>2</v>
      </c>
      <c r="E27" s="29">
        <v>2.3684210526315788</v>
      </c>
      <c r="F27" s="30">
        <v>2.3571428571428572</v>
      </c>
      <c r="G27" s="30">
        <v>2.3333333333333335</v>
      </c>
      <c r="H27" s="30">
        <v>2.5555555555555554</v>
      </c>
      <c r="I27" s="30">
        <v>2.7777777777777777</v>
      </c>
      <c r="J27" s="30">
        <v>2.3333333333333335</v>
      </c>
      <c r="K27" s="117">
        <v>3.2</v>
      </c>
      <c r="L27" s="139">
        <v>2.4573643410852712</v>
      </c>
      <c r="M27" s="191" t="str">
        <f t="shared" si="0"/>
        <v>T.B</v>
      </c>
      <c r="N27" s="31"/>
      <c r="O27" s="1"/>
    </row>
    <row r="28" spans="1:15" ht="15.75">
      <c r="A28" s="108">
        <v>24</v>
      </c>
      <c r="B28" s="33" t="s">
        <v>83</v>
      </c>
      <c r="C28" s="34" t="s">
        <v>84</v>
      </c>
      <c r="D28" s="28">
        <v>1.588235294117647</v>
      </c>
      <c r="E28" s="29">
        <v>1.5789473684210527</v>
      </c>
      <c r="F28" s="30">
        <v>2.3571428571428572</v>
      </c>
      <c r="G28" s="30">
        <v>1.6666666666666667</v>
      </c>
      <c r="H28" s="30">
        <v>2.5555555555555554</v>
      </c>
      <c r="I28" s="30">
        <v>2.4444444444444446</v>
      </c>
      <c r="J28" s="30">
        <v>2.3333333333333335</v>
      </c>
      <c r="K28" s="117">
        <v>3.6</v>
      </c>
      <c r="L28" s="139">
        <v>2.1782945736434107</v>
      </c>
      <c r="M28" s="191" t="str">
        <f t="shared" si="0"/>
        <v>T.B</v>
      </c>
      <c r="N28" s="31"/>
      <c r="O28" s="1"/>
    </row>
    <row r="29" spans="1:15" ht="15.75">
      <c r="A29" s="108">
        <v>25</v>
      </c>
      <c r="B29" s="33" t="s">
        <v>85</v>
      </c>
      <c r="C29" s="34" t="s">
        <v>86</v>
      </c>
      <c r="D29" s="28">
        <v>2.3529411764705883</v>
      </c>
      <c r="E29" s="29">
        <v>1.9473684210526316</v>
      </c>
      <c r="F29" s="30">
        <v>2.2142857142857144</v>
      </c>
      <c r="G29" s="30">
        <v>1.5555555555555556</v>
      </c>
      <c r="H29" s="30">
        <v>2.2222222222222223</v>
      </c>
      <c r="I29" s="30">
        <v>2.2777777777777777</v>
      </c>
      <c r="J29" s="30">
        <v>1.4666666666666666</v>
      </c>
      <c r="K29" s="117">
        <v>2.8</v>
      </c>
      <c r="L29" s="139">
        <v>2.0697674418604652</v>
      </c>
      <c r="M29" s="191" t="str">
        <f t="shared" si="0"/>
        <v>T.B</v>
      </c>
      <c r="N29" s="31"/>
      <c r="O29" s="1"/>
    </row>
    <row r="30" spans="1:15" ht="15.75">
      <c r="A30" s="108">
        <v>26</v>
      </c>
      <c r="B30" s="33" t="s">
        <v>87</v>
      </c>
      <c r="C30" s="34" t="s">
        <v>88</v>
      </c>
      <c r="D30" s="28">
        <v>2</v>
      </c>
      <c r="E30" s="29">
        <v>2.1578947368421053</v>
      </c>
      <c r="F30" s="30">
        <v>3</v>
      </c>
      <c r="G30" s="30">
        <v>2.6666666666666665</v>
      </c>
      <c r="H30" s="30">
        <v>2.7222222222222223</v>
      </c>
      <c r="I30" s="30">
        <v>2.3888888888888888</v>
      </c>
      <c r="J30" s="30">
        <v>2.8</v>
      </c>
      <c r="K30" s="117">
        <v>3</v>
      </c>
      <c r="L30" s="139">
        <v>2.5503875968992249</v>
      </c>
      <c r="M30" s="191" t="str">
        <f t="shared" si="0"/>
        <v>Khá</v>
      </c>
      <c r="N30" s="32"/>
      <c r="O30" s="1"/>
    </row>
    <row r="31" spans="1:15" ht="15.75">
      <c r="A31" s="108">
        <v>27</v>
      </c>
      <c r="B31" s="33" t="s">
        <v>81</v>
      </c>
      <c r="C31" s="34" t="s">
        <v>88</v>
      </c>
      <c r="D31" s="28">
        <v>2</v>
      </c>
      <c r="E31" s="29">
        <v>2.8421052631578947</v>
      </c>
      <c r="F31" s="30">
        <v>3</v>
      </c>
      <c r="G31" s="30">
        <v>2.5555555555555554</v>
      </c>
      <c r="H31" s="30">
        <v>3.2777777777777777</v>
      </c>
      <c r="I31" s="30">
        <v>3.3888888888888888</v>
      </c>
      <c r="J31" s="30">
        <v>3.3333333333333335</v>
      </c>
      <c r="K31" s="117">
        <v>4</v>
      </c>
      <c r="L31" s="139">
        <v>2.9922480620155039</v>
      </c>
      <c r="M31" s="191" t="str">
        <f t="shared" si="0"/>
        <v>Khá</v>
      </c>
      <c r="N31" s="31"/>
      <c r="O31" s="1"/>
    </row>
    <row r="32" spans="1:15" ht="15.75">
      <c r="A32" s="108">
        <v>28</v>
      </c>
      <c r="B32" s="33" t="s">
        <v>81</v>
      </c>
      <c r="C32" s="34" t="s">
        <v>89</v>
      </c>
      <c r="D32" s="28">
        <v>2.2352941176470589</v>
      </c>
      <c r="E32" s="29">
        <v>2.1052631578947367</v>
      </c>
      <c r="F32" s="30">
        <v>2.3571428571428572</v>
      </c>
      <c r="G32" s="30">
        <v>2.2777777777777777</v>
      </c>
      <c r="H32" s="30">
        <v>2</v>
      </c>
      <c r="I32" s="30">
        <v>2.7222222222222223</v>
      </c>
      <c r="J32" s="30">
        <v>2.4</v>
      </c>
      <c r="K32" s="117">
        <v>2.8</v>
      </c>
      <c r="L32" s="139">
        <v>2.3333333333333335</v>
      </c>
      <c r="M32" s="191" t="str">
        <f t="shared" si="0"/>
        <v>T.B</v>
      </c>
      <c r="N32" s="31"/>
      <c r="O32" s="1"/>
    </row>
    <row r="33" spans="1:15" ht="15.75">
      <c r="A33" s="108">
        <v>29</v>
      </c>
      <c r="B33" s="33" t="s">
        <v>90</v>
      </c>
      <c r="C33" s="34" t="s">
        <v>91</v>
      </c>
      <c r="D33" s="28">
        <v>1.9411764705882353</v>
      </c>
      <c r="E33" s="29">
        <v>1.7894736842105263</v>
      </c>
      <c r="F33" s="30">
        <v>2</v>
      </c>
      <c r="G33" s="30">
        <v>1.6111111111111112</v>
      </c>
      <c r="H33" s="30">
        <v>2.5555555555555554</v>
      </c>
      <c r="I33" s="30">
        <v>2.3888888888888888</v>
      </c>
      <c r="J33" s="30">
        <v>2.2666666666666666</v>
      </c>
      <c r="K33" s="117">
        <v>3</v>
      </c>
      <c r="L33" s="139">
        <v>2.1472868217054262</v>
      </c>
      <c r="M33" s="191" t="str">
        <f t="shared" si="0"/>
        <v>T.B</v>
      </c>
      <c r="N33" s="31"/>
      <c r="O33" s="1"/>
    </row>
    <row r="34" spans="1:15" ht="15.75">
      <c r="A34" s="108">
        <v>30</v>
      </c>
      <c r="B34" s="33" t="s">
        <v>81</v>
      </c>
      <c r="C34" s="34" t="s">
        <v>92</v>
      </c>
      <c r="D34" s="28">
        <v>2.1764705882352939</v>
      </c>
      <c r="E34" s="29">
        <v>2.5789473684210527</v>
      </c>
      <c r="F34" s="30">
        <v>2.7142857142857144</v>
      </c>
      <c r="G34" s="30">
        <v>2.7777777777777777</v>
      </c>
      <c r="H34" s="30">
        <v>3.1111111111111112</v>
      </c>
      <c r="I34" s="30">
        <v>2.8333333333333335</v>
      </c>
      <c r="J34" s="30">
        <v>2.9333333333333331</v>
      </c>
      <c r="K34" s="117">
        <v>4</v>
      </c>
      <c r="L34" s="139">
        <v>2.8294573643410854</v>
      </c>
      <c r="M34" s="191" t="str">
        <f t="shared" si="0"/>
        <v>Khá</v>
      </c>
      <c r="N34" s="31"/>
      <c r="O34" s="1"/>
    </row>
    <row r="35" spans="1:15" ht="15.75">
      <c r="A35" s="108">
        <v>31</v>
      </c>
      <c r="B35" s="33" t="s">
        <v>93</v>
      </c>
      <c r="C35" s="34" t="s">
        <v>94</v>
      </c>
      <c r="D35" s="28">
        <v>1.8823529411764706</v>
      </c>
      <c r="E35" s="29">
        <v>2.8421052631578947</v>
      </c>
      <c r="F35" s="30">
        <v>3.3571428571428572</v>
      </c>
      <c r="G35" s="30">
        <v>3.0555555555555554</v>
      </c>
      <c r="H35" s="30">
        <v>3.5555555555555554</v>
      </c>
      <c r="I35" s="30">
        <v>3.5555555555555554</v>
      </c>
      <c r="J35" s="30">
        <v>3.2</v>
      </c>
      <c r="K35" s="117">
        <v>4</v>
      </c>
      <c r="L35" s="139">
        <v>3.1317829457364339</v>
      </c>
      <c r="M35" s="191" t="str">
        <f t="shared" si="0"/>
        <v>Khá</v>
      </c>
      <c r="N35" s="31"/>
      <c r="O35" s="1"/>
    </row>
    <row r="36" spans="1:15" ht="15.75">
      <c r="A36" s="108">
        <v>32</v>
      </c>
      <c r="B36" s="33" t="s">
        <v>95</v>
      </c>
      <c r="C36" s="34" t="s">
        <v>96</v>
      </c>
      <c r="D36" s="28">
        <v>1.7058823529411764</v>
      </c>
      <c r="E36" s="29">
        <v>1.2105263157894737</v>
      </c>
      <c r="F36" s="30">
        <v>1.8571428571428572</v>
      </c>
      <c r="G36" s="30">
        <v>2</v>
      </c>
      <c r="H36" s="30">
        <v>2.3333333333333335</v>
      </c>
      <c r="I36" s="30">
        <v>2.4444444444444446</v>
      </c>
      <c r="J36" s="30">
        <v>2.2000000000000002</v>
      </c>
      <c r="K36" s="117">
        <v>2.8</v>
      </c>
      <c r="L36" s="139">
        <v>2.0232558139534884</v>
      </c>
      <c r="M36" s="191" t="str">
        <f t="shared" si="0"/>
        <v>T.B</v>
      </c>
      <c r="N36" s="31"/>
      <c r="O36" s="1"/>
    </row>
    <row r="37" spans="1:15" ht="15.75">
      <c r="A37" s="108">
        <v>33</v>
      </c>
      <c r="B37" s="33" t="s">
        <v>97</v>
      </c>
      <c r="C37" s="34" t="s">
        <v>98</v>
      </c>
      <c r="D37" s="28">
        <v>2.7647058823529411</v>
      </c>
      <c r="E37" s="29">
        <v>3.7894736842105261</v>
      </c>
      <c r="F37" s="30">
        <v>3.5714285714285716</v>
      </c>
      <c r="G37" s="30">
        <v>4</v>
      </c>
      <c r="H37" s="30">
        <v>4</v>
      </c>
      <c r="I37" s="30">
        <v>3.8333333333333335</v>
      </c>
      <c r="J37" s="30">
        <v>3.8</v>
      </c>
      <c r="K37" s="117">
        <v>4</v>
      </c>
      <c r="L37" s="139">
        <v>3.7131782945736433</v>
      </c>
      <c r="M37" s="191" t="str">
        <f t="shared" si="0"/>
        <v>XS</v>
      </c>
      <c r="N37" s="31"/>
      <c r="O37" s="1"/>
    </row>
    <row r="38" spans="1:15" ht="15.75">
      <c r="A38" s="108">
        <v>34</v>
      </c>
      <c r="B38" s="33" t="s">
        <v>79</v>
      </c>
      <c r="C38" s="34" t="s">
        <v>99</v>
      </c>
      <c r="D38" s="28">
        <v>2.1764705882352939</v>
      </c>
      <c r="E38" s="29">
        <v>3.5789473684210527</v>
      </c>
      <c r="F38" s="30">
        <v>3.1428571428571428</v>
      </c>
      <c r="G38" s="30">
        <v>3.5</v>
      </c>
      <c r="H38" s="30">
        <v>3.4444444444444446</v>
      </c>
      <c r="I38" s="30">
        <v>3.5555555555555554</v>
      </c>
      <c r="J38" s="30">
        <v>3.2666666666666666</v>
      </c>
      <c r="K38" s="117">
        <v>4</v>
      </c>
      <c r="L38" s="139">
        <v>3.3100775193798451</v>
      </c>
      <c r="M38" s="191" t="str">
        <f t="shared" si="0"/>
        <v>Giỏi</v>
      </c>
      <c r="N38" s="31"/>
      <c r="O38" s="1"/>
    </row>
    <row r="39" spans="1:15" ht="15.75">
      <c r="A39" s="108">
        <v>35</v>
      </c>
      <c r="B39" s="33" t="s">
        <v>100</v>
      </c>
      <c r="C39" s="34" t="s">
        <v>99</v>
      </c>
      <c r="D39" s="28">
        <v>1.8235294117647058</v>
      </c>
      <c r="E39" s="29">
        <v>1.736842105263158</v>
      </c>
      <c r="F39" s="30">
        <v>2.1428571428571428</v>
      </c>
      <c r="G39" s="30">
        <v>2.6111111111111112</v>
      </c>
      <c r="H39" s="30">
        <v>2.1111111111111112</v>
      </c>
      <c r="I39" s="30">
        <v>2</v>
      </c>
      <c r="J39" s="30">
        <v>2.0666666666666669</v>
      </c>
      <c r="K39" s="117">
        <v>2.6</v>
      </c>
      <c r="L39" s="139">
        <v>2.1085271317829459</v>
      </c>
      <c r="M39" s="191" t="str">
        <f t="shared" si="0"/>
        <v>T.B</v>
      </c>
      <c r="N39" s="32"/>
      <c r="O39" s="1"/>
    </row>
    <row r="40" spans="1:15" ht="15.75">
      <c r="A40" s="108">
        <v>36</v>
      </c>
      <c r="B40" s="33" t="s">
        <v>101</v>
      </c>
      <c r="C40" s="34" t="s">
        <v>102</v>
      </c>
      <c r="D40" s="28">
        <v>2.1764705882352939</v>
      </c>
      <c r="E40" s="29">
        <v>1.9473684210526316</v>
      </c>
      <c r="F40" s="30">
        <v>2.2142857142857144</v>
      </c>
      <c r="G40" s="30">
        <v>2.2222222222222223</v>
      </c>
      <c r="H40" s="30">
        <v>2.6666666666666665</v>
      </c>
      <c r="I40" s="30">
        <v>2.3888888888888888</v>
      </c>
      <c r="J40" s="30">
        <v>2.6</v>
      </c>
      <c r="K40" s="117">
        <v>3.8</v>
      </c>
      <c r="L40" s="139">
        <v>2.4263565891472867</v>
      </c>
      <c r="M40" s="191" t="str">
        <f t="shared" si="0"/>
        <v>T.B</v>
      </c>
      <c r="N40" s="31"/>
      <c r="O40" s="1"/>
    </row>
    <row r="41" spans="1:15" ht="15.75">
      <c r="A41" s="108">
        <v>37</v>
      </c>
      <c r="B41" s="33" t="s">
        <v>103</v>
      </c>
      <c r="C41" s="34" t="s">
        <v>104</v>
      </c>
      <c r="D41" s="28">
        <v>1.7058823529411764</v>
      </c>
      <c r="E41" s="29">
        <v>2.3684210526315788</v>
      </c>
      <c r="F41" s="30">
        <v>2.1428571428571428</v>
      </c>
      <c r="G41" s="30">
        <v>1.9444444444444444</v>
      </c>
      <c r="H41" s="30">
        <v>2.2222222222222223</v>
      </c>
      <c r="I41" s="30">
        <v>2.1111111111111112</v>
      </c>
      <c r="J41" s="30">
        <v>1.8</v>
      </c>
      <c r="K41" s="117">
        <v>2.8</v>
      </c>
      <c r="L41" s="139">
        <v>2.1085271317829459</v>
      </c>
      <c r="M41" s="191" t="str">
        <f t="shared" si="0"/>
        <v>T.B</v>
      </c>
      <c r="N41" s="31"/>
      <c r="O41" s="1"/>
    </row>
    <row r="42" spans="1:15" ht="15.75">
      <c r="A42" s="108">
        <v>38</v>
      </c>
      <c r="B42" s="33" t="s">
        <v>105</v>
      </c>
      <c r="C42" s="34" t="s">
        <v>106</v>
      </c>
      <c r="D42" s="28">
        <v>2.2352941176470589</v>
      </c>
      <c r="E42" s="29">
        <v>3.1052631578947367</v>
      </c>
      <c r="F42" s="30">
        <v>3.3571428571428572</v>
      </c>
      <c r="G42" s="30">
        <v>3.5555555555555554</v>
      </c>
      <c r="H42" s="30">
        <v>3.6666666666666665</v>
      </c>
      <c r="I42" s="30">
        <v>3.3333333333333335</v>
      </c>
      <c r="J42" s="30">
        <v>3.5333333333333332</v>
      </c>
      <c r="K42" s="117">
        <v>4</v>
      </c>
      <c r="L42" s="139">
        <v>3.3100775193798451</v>
      </c>
      <c r="M42" s="191" t="str">
        <f t="shared" si="0"/>
        <v>Giỏi</v>
      </c>
      <c r="N42" s="31"/>
      <c r="O42" s="1"/>
    </row>
    <row r="43" spans="1:15" ht="15.75">
      <c r="A43" s="108">
        <v>39</v>
      </c>
      <c r="B43" s="33" t="s">
        <v>107</v>
      </c>
      <c r="C43" s="34" t="s">
        <v>108</v>
      </c>
      <c r="D43" s="28">
        <v>1.4705882352941178</v>
      </c>
      <c r="E43" s="29">
        <v>1.8947368421052631</v>
      </c>
      <c r="F43" s="30">
        <v>2.7142857142857144</v>
      </c>
      <c r="G43" s="30">
        <v>2.2222222222222223</v>
      </c>
      <c r="H43" s="30">
        <v>2.7222222222222223</v>
      </c>
      <c r="I43" s="30">
        <v>2.3333333333333335</v>
      </c>
      <c r="J43" s="30">
        <v>2.4666666666666668</v>
      </c>
      <c r="K43" s="117">
        <v>3</v>
      </c>
      <c r="L43" s="139">
        <v>2.3023255813953489</v>
      </c>
      <c r="M43" s="191" t="str">
        <f t="shared" si="0"/>
        <v>T.B</v>
      </c>
      <c r="N43" s="31"/>
      <c r="O43" s="1"/>
    </row>
    <row r="44" spans="1:15" ht="15.75">
      <c r="A44" s="108">
        <v>40</v>
      </c>
      <c r="B44" s="33" t="s">
        <v>109</v>
      </c>
      <c r="C44" s="34" t="s">
        <v>108</v>
      </c>
      <c r="D44" s="28">
        <v>1.9411764705882353</v>
      </c>
      <c r="E44" s="29">
        <v>2.736842105263158</v>
      </c>
      <c r="F44" s="30">
        <v>2.7857142857142856</v>
      </c>
      <c r="G44" s="30">
        <v>2.3888888888888888</v>
      </c>
      <c r="H44" s="30">
        <v>2.5555555555555554</v>
      </c>
      <c r="I44" s="30">
        <v>2.3888888888888888</v>
      </c>
      <c r="J44" s="30">
        <v>1.9333333333333333</v>
      </c>
      <c r="K44" s="117">
        <v>3.4</v>
      </c>
      <c r="L44" s="139">
        <v>2.4728682170542635</v>
      </c>
      <c r="M44" s="191" t="str">
        <f t="shared" si="0"/>
        <v>T.B</v>
      </c>
      <c r="N44" s="31"/>
      <c r="O44" s="1"/>
    </row>
    <row r="45" spans="1:15" ht="15.75">
      <c r="A45" s="108">
        <v>41</v>
      </c>
      <c r="B45" s="33" t="s">
        <v>110</v>
      </c>
      <c r="C45" s="34" t="s">
        <v>111</v>
      </c>
      <c r="D45" s="28">
        <v>1.8235294117647058</v>
      </c>
      <c r="E45" s="29">
        <v>2.6842105263157894</v>
      </c>
      <c r="F45" s="30">
        <v>2.3571428571428572</v>
      </c>
      <c r="G45" s="30">
        <v>2.9444444444444446</v>
      </c>
      <c r="H45" s="30">
        <v>3.2777777777777777</v>
      </c>
      <c r="I45" s="30">
        <v>3.3888888888888888</v>
      </c>
      <c r="J45" s="30">
        <v>3.4666666666666668</v>
      </c>
      <c r="K45" s="117">
        <v>3</v>
      </c>
      <c r="L45" s="139">
        <v>2.8682170542635661</v>
      </c>
      <c r="M45" s="191" t="str">
        <f t="shared" si="0"/>
        <v>Khá</v>
      </c>
      <c r="N45" s="31"/>
      <c r="O45" s="1"/>
    </row>
    <row r="46" spans="1:15" ht="15.75">
      <c r="A46" s="108">
        <v>42</v>
      </c>
      <c r="B46" s="33" t="s">
        <v>107</v>
      </c>
      <c r="C46" s="34" t="s">
        <v>112</v>
      </c>
      <c r="D46" s="28">
        <v>1.7647058823529411</v>
      </c>
      <c r="E46" s="29">
        <v>2.3157894736842106</v>
      </c>
      <c r="F46" s="30">
        <v>2.5714285714285716</v>
      </c>
      <c r="G46" s="30">
        <v>2.2777777777777777</v>
      </c>
      <c r="H46" s="30">
        <v>2.7777777777777777</v>
      </c>
      <c r="I46" s="30">
        <v>2.6666666666666665</v>
      </c>
      <c r="J46" s="30">
        <v>2.4666666666666668</v>
      </c>
      <c r="K46" s="117">
        <v>3.6</v>
      </c>
      <c r="L46" s="139">
        <v>2.4961240310077519</v>
      </c>
      <c r="M46" s="191" t="s">
        <v>139</v>
      </c>
      <c r="N46" s="31"/>
      <c r="O46" s="1"/>
    </row>
    <row r="47" spans="1:15" ht="15.75">
      <c r="A47" s="108">
        <v>43</v>
      </c>
      <c r="B47" s="33" t="s">
        <v>113</v>
      </c>
      <c r="C47" s="34" t="s">
        <v>112</v>
      </c>
      <c r="D47" s="28">
        <v>2.0588235294117645</v>
      </c>
      <c r="E47" s="29">
        <v>2.736842105263158</v>
      </c>
      <c r="F47" s="30">
        <v>2.7857142857142856</v>
      </c>
      <c r="G47" s="30">
        <v>2.5555555555555554</v>
      </c>
      <c r="H47" s="30">
        <v>3.0555555555555554</v>
      </c>
      <c r="I47" s="30">
        <v>2.9444444444444446</v>
      </c>
      <c r="J47" s="30">
        <v>2.7333333333333334</v>
      </c>
      <c r="K47" s="117">
        <v>4</v>
      </c>
      <c r="L47" s="139">
        <v>2.7984496124031009</v>
      </c>
      <c r="M47" s="191" t="str">
        <f t="shared" si="0"/>
        <v>Khá</v>
      </c>
      <c r="N47" s="31"/>
      <c r="O47" s="1"/>
    </row>
    <row r="48" spans="1:15" ht="15.75">
      <c r="A48" s="108">
        <v>44</v>
      </c>
      <c r="B48" s="33" t="s">
        <v>79</v>
      </c>
      <c r="C48" s="34" t="s">
        <v>114</v>
      </c>
      <c r="D48" s="28">
        <v>2.6470588235294117</v>
      </c>
      <c r="E48" s="29">
        <v>2.9473684210526314</v>
      </c>
      <c r="F48" s="30">
        <v>3.1428571428571428</v>
      </c>
      <c r="G48" s="30">
        <v>3.3333333333333335</v>
      </c>
      <c r="H48" s="30">
        <v>3.5555555555555554</v>
      </c>
      <c r="I48" s="30">
        <v>3.2222222222222223</v>
      </c>
      <c r="J48" s="30">
        <v>3.6666666666666665</v>
      </c>
      <c r="K48" s="117">
        <v>4</v>
      </c>
      <c r="L48" s="139">
        <v>3.2713178294573644</v>
      </c>
      <c r="M48" s="191" t="str">
        <f t="shared" si="0"/>
        <v>Giỏi</v>
      </c>
      <c r="N48" s="31"/>
      <c r="O48" s="1"/>
    </row>
    <row r="49" spans="1:15" ht="15.75">
      <c r="A49" s="108">
        <v>45</v>
      </c>
      <c r="B49" s="33" t="s">
        <v>115</v>
      </c>
      <c r="C49" s="34" t="s">
        <v>116</v>
      </c>
      <c r="D49" s="28">
        <v>2.4117647058823528</v>
      </c>
      <c r="E49" s="29">
        <v>2.6315789473684212</v>
      </c>
      <c r="F49" s="30">
        <v>2.7857142857142856</v>
      </c>
      <c r="G49" s="30">
        <v>2.7222222222222223</v>
      </c>
      <c r="H49" s="30">
        <v>3</v>
      </c>
      <c r="I49" s="30">
        <v>3.1111111111111112</v>
      </c>
      <c r="J49" s="30">
        <v>2.4</v>
      </c>
      <c r="K49" s="117">
        <v>4</v>
      </c>
      <c r="L49" s="139">
        <v>2.8294573643410854</v>
      </c>
      <c r="M49" s="191" t="str">
        <f t="shared" si="0"/>
        <v>Khá</v>
      </c>
      <c r="N49" s="31"/>
      <c r="O49" s="1"/>
    </row>
    <row r="50" spans="1:15" ht="15.75">
      <c r="A50" s="108">
        <v>46</v>
      </c>
      <c r="B50" s="33" t="s">
        <v>117</v>
      </c>
      <c r="C50" s="34" t="s">
        <v>116</v>
      </c>
      <c r="D50" s="28">
        <v>2.8235294117647061</v>
      </c>
      <c r="E50" s="29">
        <v>2.1052631578947367</v>
      </c>
      <c r="F50" s="30">
        <v>2.7142857142857144</v>
      </c>
      <c r="G50" s="30">
        <v>2.3888888888888888</v>
      </c>
      <c r="H50" s="30">
        <v>2.5555555555555554</v>
      </c>
      <c r="I50" s="30">
        <v>2.8333333333333335</v>
      </c>
      <c r="J50" s="30">
        <v>2.8</v>
      </c>
      <c r="K50" s="117">
        <v>3.6</v>
      </c>
      <c r="L50" s="139">
        <v>2.6666666666666665</v>
      </c>
      <c r="M50" s="191" t="str">
        <f t="shared" si="0"/>
        <v>Khá</v>
      </c>
      <c r="N50" s="31"/>
      <c r="O50" s="1"/>
    </row>
    <row r="51" spans="1:15" ht="15.75">
      <c r="A51" s="108">
        <v>47</v>
      </c>
      <c r="B51" s="33" t="s">
        <v>118</v>
      </c>
      <c r="C51" s="34" t="s">
        <v>116</v>
      </c>
      <c r="D51" s="28">
        <v>1.8235294117647058</v>
      </c>
      <c r="E51" s="29">
        <v>2.4210526315789473</v>
      </c>
      <c r="F51" s="30">
        <v>2.5714285714285716</v>
      </c>
      <c r="G51" s="30">
        <v>2.4444444444444446</v>
      </c>
      <c r="H51" s="30">
        <v>2.6111111111111112</v>
      </c>
      <c r="I51" s="30">
        <v>2.7777777777777777</v>
      </c>
      <c r="J51" s="30">
        <v>2.9333333333333331</v>
      </c>
      <c r="K51" s="117">
        <v>3.8</v>
      </c>
      <c r="L51" s="139">
        <v>2.6046511627906979</v>
      </c>
      <c r="M51" s="191" t="str">
        <f t="shared" si="0"/>
        <v>Khá</v>
      </c>
      <c r="N51" s="31"/>
      <c r="O51" s="1"/>
    </row>
    <row r="52" spans="1:15" ht="15.75">
      <c r="A52" s="108">
        <v>48</v>
      </c>
      <c r="B52" s="33" t="s">
        <v>74</v>
      </c>
      <c r="C52" s="34" t="s">
        <v>116</v>
      </c>
      <c r="D52" s="28">
        <v>2.2941176470588234</v>
      </c>
      <c r="E52" s="29">
        <v>2.2105263157894739</v>
      </c>
      <c r="F52" s="30">
        <v>1.9285714285714286</v>
      </c>
      <c r="G52" s="30">
        <v>2.0555555555555554</v>
      </c>
      <c r="H52" s="30">
        <v>2.2777777777777777</v>
      </c>
      <c r="I52" s="30">
        <v>2.3888888888888888</v>
      </c>
      <c r="J52" s="30">
        <v>2.1333333333333333</v>
      </c>
      <c r="K52" s="117">
        <v>3.4</v>
      </c>
      <c r="L52" s="139">
        <v>2.2868217054263567</v>
      </c>
      <c r="M52" s="191" t="str">
        <f t="shared" si="0"/>
        <v>T.B</v>
      </c>
      <c r="N52" s="31"/>
      <c r="O52" s="1"/>
    </row>
    <row r="53" spans="1:15" ht="45.75" customHeight="1">
      <c r="A53" s="108">
        <v>49</v>
      </c>
      <c r="B53" s="136" t="s">
        <v>66</v>
      </c>
      <c r="C53" s="137" t="s">
        <v>119</v>
      </c>
      <c r="D53" s="138">
        <v>1.7058823529411764</v>
      </c>
      <c r="E53" s="29">
        <v>1.8421052631578947</v>
      </c>
      <c r="F53" s="117">
        <v>1.6428571428571428</v>
      </c>
      <c r="G53" s="117">
        <v>1</v>
      </c>
      <c r="H53" s="117">
        <v>2.0555555555555554</v>
      </c>
      <c r="I53" s="117">
        <v>2.5</v>
      </c>
      <c r="J53" s="117">
        <v>1.9333333333333333</v>
      </c>
      <c r="K53" s="117">
        <v>2.8</v>
      </c>
      <c r="L53" s="139">
        <v>1.8914728682170543</v>
      </c>
      <c r="M53" s="192" t="str">
        <f t="shared" si="0"/>
        <v>Không đạt</v>
      </c>
      <c r="N53" s="143" t="s">
        <v>394</v>
      </c>
      <c r="O53" s="1"/>
    </row>
    <row r="54" spans="1:15" ht="15.75">
      <c r="A54" s="108">
        <v>50</v>
      </c>
      <c r="B54" s="33" t="s">
        <v>72</v>
      </c>
      <c r="C54" s="34" t="s">
        <v>120</v>
      </c>
      <c r="D54" s="28">
        <v>1.588235294117647</v>
      </c>
      <c r="E54" s="29">
        <v>2.1578947368421053</v>
      </c>
      <c r="F54" s="30">
        <v>2.5714285714285716</v>
      </c>
      <c r="G54" s="30">
        <v>2.9444444444444446</v>
      </c>
      <c r="H54" s="30">
        <v>3.3333333333333335</v>
      </c>
      <c r="I54" s="30">
        <v>3.2777777777777777</v>
      </c>
      <c r="J54" s="30">
        <v>2.8</v>
      </c>
      <c r="K54" s="117">
        <v>4</v>
      </c>
      <c r="L54" s="139">
        <v>2.7751937984496124</v>
      </c>
      <c r="M54" s="191" t="str">
        <f t="shared" si="0"/>
        <v>Khá</v>
      </c>
      <c r="N54" s="31"/>
      <c r="O54" s="1"/>
    </row>
    <row r="55" spans="1:15" ht="15.75">
      <c r="A55" s="108">
        <v>51</v>
      </c>
      <c r="B55" s="33" t="s">
        <v>121</v>
      </c>
      <c r="C55" s="34" t="s">
        <v>120</v>
      </c>
      <c r="D55" s="28">
        <v>2.1176470588235294</v>
      </c>
      <c r="E55" s="29">
        <v>2.263157894736842</v>
      </c>
      <c r="F55" s="30">
        <v>2.7857142857142856</v>
      </c>
      <c r="G55" s="30">
        <v>2.6666666666666665</v>
      </c>
      <c r="H55" s="30">
        <v>2.5555555555555554</v>
      </c>
      <c r="I55" s="30">
        <v>2.2222222222222223</v>
      </c>
      <c r="J55" s="30">
        <v>2.6</v>
      </c>
      <c r="K55" s="117">
        <v>3.6</v>
      </c>
      <c r="L55" s="139">
        <v>2.5348837209302326</v>
      </c>
      <c r="M55" s="191" t="str">
        <f t="shared" si="0"/>
        <v>Khá</v>
      </c>
      <c r="N55" s="31"/>
      <c r="O55" s="1"/>
    </row>
    <row r="56" spans="1:15" ht="15.75">
      <c r="A56" s="108">
        <v>52</v>
      </c>
      <c r="B56" s="33" t="s">
        <v>75</v>
      </c>
      <c r="C56" s="34" t="s">
        <v>122</v>
      </c>
      <c r="D56" s="28">
        <v>1.588235294117647</v>
      </c>
      <c r="E56" s="29">
        <v>2.1578947368421053</v>
      </c>
      <c r="F56" s="30">
        <v>2.3571428571428572</v>
      </c>
      <c r="G56" s="30">
        <v>2.5555555555555554</v>
      </c>
      <c r="H56" s="30">
        <v>2.4444444444444446</v>
      </c>
      <c r="I56" s="30">
        <v>2.8888888888888888</v>
      </c>
      <c r="J56" s="30">
        <v>3</v>
      </c>
      <c r="K56" s="117">
        <v>3.4</v>
      </c>
      <c r="L56" s="139">
        <v>2.4961240310077519</v>
      </c>
      <c r="M56" s="191" t="s">
        <v>139</v>
      </c>
      <c r="N56" s="31"/>
      <c r="O56" s="1"/>
    </row>
    <row r="57" spans="1:15">
      <c r="A57" s="58"/>
      <c r="B57" s="1"/>
      <c r="C57" s="1"/>
      <c r="D57" s="1"/>
      <c r="E57" s="1"/>
      <c r="F57" s="1"/>
      <c r="G57" s="1"/>
      <c r="H57" s="1"/>
      <c r="I57" s="1"/>
      <c r="J57" s="1"/>
      <c r="K57" s="116"/>
      <c r="L57" s="37"/>
      <c r="M57" s="1"/>
      <c r="N57" s="44"/>
      <c r="O57" s="1"/>
    </row>
    <row r="58" spans="1:15">
      <c r="A58" s="204" t="s">
        <v>2</v>
      </c>
      <c r="B58" s="204"/>
      <c r="C58" s="204"/>
      <c r="D58" s="1"/>
      <c r="E58" s="1"/>
      <c r="F58" s="1"/>
      <c r="G58" s="1"/>
      <c r="H58" s="1"/>
      <c r="I58" s="1"/>
      <c r="J58" s="1"/>
      <c r="K58" s="116"/>
      <c r="L58" s="37"/>
      <c r="M58" s="1"/>
      <c r="N58" s="44"/>
      <c r="O58" s="1"/>
    </row>
    <row r="59" spans="1:15">
      <c r="A59" s="196" t="s">
        <v>0</v>
      </c>
      <c r="B59" s="196" t="s">
        <v>201</v>
      </c>
      <c r="C59" s="196"/>
      <c r="D59" s="196" t="s">
        <v>37</v>
      </c>
      <c r="E59" s="196" t="s">
        <v>38</v>
      </c>
      <c r="F59" s="196" t="s">
        <v>39</v>
      </c>
      <c r="G59" s="196" t="s">
        <v>40</v>
      </c>
      <c r="H59" s="196" t="s">
        <v>41</v>
      </c>
      <c r="I59" s="196" t="s">
        <v>42</v>
      </c>
      <c r="J59" s="196" t="s">
        <v>362</v>
      </c>
      <c r="K59" s="196" t="s">
        <v>364</v>
      </c>
      <c r="L59" s="196"/>
      <c r="M59" s="232" t="s">
        <v>334</v>
      </c>
      <c r="N59" s="44"/>
    </row>
    <row r="60" spans="1:15">
      <c r="A60" s="196"/>
      <c r="B60" s="196"/>
      <c r="C60" s="196"/>
      <c r="D60" s="196"/>
      <c r="E60" s="196"/>
      <c r="F60" s="196"/>
      <c r="G60" s="196"/>
      <c r="H60" s="196"/>
      <c r="I60" s="196"/>
      <c r="J60" s="196"/>
      <c r="K60" s="196"/>
      <c r="L60" s="196"/>
      <c r="M60" s="232"/>
      <c r="N60" s="44"/>
    </row>
    <row r="61" spans="1:15">
      <c r="A61" s="6"/>
      <c r="B61" s="54"/>
      <c r="C61" s="55"/>
      <c r="D61" s="146">
        <v>14</v>
      </c>
      <c r="E61" s="146">
        <v>16</v>
      </c>
      <c r="F61" s="146">
        <v>18</v>
      </c>
      <c r="G61" s="146">
        <v>15</v>
      </c>
      <c r="H61" s="146">
        <v>20</v>
      </c>
      <c r="I61" s="146">
        <v>9</v>
      </c>
      <c r="J61" s="126">
        <v>92</v>
      </c>
      <c r="K61" s="212"/>
      <c r="L61" s="212"/>
      <c r="M61" s="56"/>
      <c r="N61" s="44"/>
    </row>
    <row r="62" spans="1:15">
      <c r="A62" s="6">
        <v>1</v>
      </c>
      <c r="B62" s="54" t="s">
        <v>123</v>
      </c>
      <c r="C62" s="55" t="s">
        <v>124</v>
      </c>
      <c r="D62" s="128">
        <v>1.5</v>
      </c>
      <c r="E62" s="128">
        <v>2.0625</v>
      </c>
      <c r="F62" s="128">
        <v>2.7777777777777777</v>
      </c>
      <c r="G62" s="128">
        <v>2.6</v>
      </c>
      <c r="H62" s="128">
        <v>2.8</v>
      </c>
      <c r="I62" s="128">
        <v>3.1111111111111112</v>
      </c>
      <c r="J62" s="147">
        <v>2.4673913043478262</v>
      </c>
      <c r="K62" s="209" t="s">
        <v>126</v>
      </c>
      <c r="L62" s="209"/>
      <c r="M62" s="53"/>
      <c r="N62" s="44"/>
    </row>
    <row r="63" spans="1:15">
      <c r="A63" s="6">
        <v>2</v>
      </c>
      <c r="B63" s="54" t="s">
        <v>79</v>
      </c>
      <c r="C63" s="55" t="s">
        <v>125</v>
      </c>
      <c r="D63" s="128">
        <v>1.8571428571428572</v>
      </c>
      <c r="E63" s="128">
        <v>2.875</v>
      </c>
      <c r="F63" s="128">
        <v>3.3333333333333335</v>
      </c>
      <c r="G63" s="128">
        <v>2.8666666666666667</v>
      </c>
      <c r="H63" s="128">
        <v>3.2</v>
      </c>
      <c r="I63" s="128">
        <v>3.3333333333333335</v>
      </c>
      <c r="J63" s="147">
        <v>2.9239130434782608</v>
      </c>
      <c r="K63" s="209" t="s">
        <v>139</v>
      </c>
      <c r="L63" s="209"/>
      <c r="M63" s="53"/>
      <c r="N63" s="44"/>
    </row>
    <row r="64" spans="1:15">
      <c r="A64" s="6">
        <v>3</v>
      </c>
      <c r="B64" s="54" t="s">
        <v>62</v>
      </c>
      <c r="C64" s="55" t="s">
        <v>70</v>
      </c>
      <c r="D64" s="128">
        <v>2.9285714285714284</v>
      </c>
      <c r="E64" s="128">
        <v>2.875</v>
      </c>
      <c r="F64" s="128">
        <v>3.3333333333333335</v>
      </c>
      <c r="G64" s="128">
        <v>2.8666666666666667</v>
      </c>
      <c r="H64" s="128">
        <v>3.2</v>
      </c>
      <c r="I64" s="128">
        <v>3.3333333333333335</v>
      </c>
      <c r="J64" s="147">
        <v>3.0869565217391304</v>
      </c>
      <c r="K64" s="209" t="s">
        <v>139</v>
      </c>
      <c r="L64" s="209"/>
      <c r="M64" s="53"/>
      <c r="N64" s="44"/>
    </row>
    <row r="65" spans="1:15">
      <c r="A65" s="58"/>
      <c r="B65" s="1"/>
      <c r="C65" s="1"/>
      <c r="D65" s="1"/>
      <c r="E65" s="1"/>
      <c r="F65" s="1"/>
      <c r="G65" s="1"/>
      <c r="H65" s="1"/>
      <c r="I65" s="1"/>
      <c r="J65" s="1"/>
      <c r="K65" s="116"/>
      <c r="L65" s="37"/>
      <c r="M65" s="1"/>
      <c r="N65" s="44"/>
      <c r="O65" s="1"/>
    </row>
    <row r="66" spans="1:15">
      <c r="A66" s="204" t="s">
        <v>380</v>
      </c>
      <c r="B66" s="204"/>
      <c r="C66" s="204"/>
      <c r="D66" s="1"/>
      <c r="E66" s="1"/>
      <c r="F66" s="1"/>
      <c r="G66" s="1"/>
      <c r="H66" s="1"/>
      <c r="I66" s="1"/>
      <c r="J66" s="1"/>
      <c r="K66" s="116"/>
      <c r="L66" s="37"/>
      <c r="M66" s="1"/>
      <c r="N66" s="44"/>
      <c r="O66" s="1"/>
    </row>
    <row r="67" spans="1:15">
      <c r="A67" s="194" t="s">
        <v>0</v>
      </c>
      <c r="B67" s="199" t="s">
        <v>201</v>
      </c>
      <c r="C67" s="200"/>
      <c r="D67" s="194" t="s">
        <v>37</v>
      </c>
      <c r="E67" s="194" t="s">
        <v>38</v>
      </c>
      <c r="F67" s="194" t="s">
        <v>39</v>
      </c>
      <c r="G67" s="194" t="s">
        <v>40</v>
      </c>
      <c r="H67" s="194" t="s">
        <v>41</v>
      </c>
      <c r="I67" s="194" t="s">
        <v>42</v>
      </c>
      <c r="J67" s="194" t="s">
        <v>43</v>
      </c>
      <c r="K67" s="194" t="s">
        <v>44</v>
      </c>
      <c r="L67" s="242" t="s">
        <v>362</v>
      </c>
      <c r="M67" s="194" t="s">
        <v>364</v>
      </c>
      <c r="N67" s="244" t="s">
        <v>334</v>
      </c>
      <c r="O67" s="1"/>
    </row>
    <row r="68" spans="1:15">
      <c r="A68" s="195"/>
      <c r="B68" s="216"/>
      <c r="C68" s="217"/>
      <c r="D68" s="195"/>
      <c r="E68" s="195"/>
      <c r="F68" s="195"/>
      <c r="G68" s="195"/>
      <c r="H68" s="195"/>
      <c r="I68" s="195"/>
      <c r="J68" s="195"/>
      <c r="K68" s="195"/>
      <c r="L68" s="243"/>
      <c r="M68" s="195"/>
      <c r="N68" s="245"/>
      <c r="O68" s="1"/>
    </row>
    <row r="69" spans="1:15">
      <c r="A69" s="6"/>
      <c r="B69" s="230" t="s">
        <v>136</v>
      </c>
      <c r="C69" s="231"/>
      <c r="D69" s="146">
        <v>16</v>
      </c>
      <c r="E69" s="146">
        <v>21</v>
      </c>
      <c r="F69" s="146">
        <v>17</v>
      </c>
      <c r="G69" s="146">
        <v>15</v>
      </c>
      <c r="H69" s="146">
        <v>19</v>
      </c>
      <c r="I69" s="146">
        <v>16</v>
      </c>
      <c r="J69" s="146">
        <v>14</v>
      </c>
      <c r="K69" s="146">
        <v>10</v>
      </c>
      <c r="L69" s="174">
        <v>128</v>
      </c>
      <c r="M69" s="52"/>
      <c r="N69" s="57"/>
      <c r="O69" s="1"/>
    </row>
    <row r="70" spans="1:15">
      <c r="A70" s="6">
        <v>1</v>
      </c>
      <c r="B70" s="54" t="s">
        <v>127</v>
      </c>
      <c r="C70" s="55" t="s">
        <v>128</v>
      </c>
      <c r="D70" s="128">
        <v>2.1875</v>
      </c>
      <c r="E70" s="128">
        <v>2.7142857142857144</v>
      </c>
      <c r="F70" s="128">
        <v>2.8235294117647061</v>
      </c>
      <c r="G70" s="128">
        <v>3.1333333333333333</v>
      </c>
      <c r="H70" s="128">
        <v>2.6842105263157894</v>
      </c>
      <c r="I70" s="128">
        <v>3.375</v>
      </c>
      <c r="J70" s="128">
        <v>3.1176470588235294</v>
      </c>
      <c r="K70" s="128">
        <v>3.8</v>
      </c>
      <c r="L70" s="147">
        <v>2.9191176470588234</v>
      </c>
      <c r="M70" s="189" t="s">
        <v>139</v>
      </c>
      <c r="N70" s="57" t="s">
        <v>379</v>
      </c>
      <c r="O70" s="1"/>
    </row>
    <row r="71" spans="1:15">
      <c r="A71" s="6">
        <v>2</v>
      </c>
      <c r="B71" s="54" t="s">
        <v>81</v>
      </c>
      <c r="C71" s="55" t="s">
        <v>128</v>
      </c>
      <c r="D71" s="128">
        <v>2.375</v>
      </c>
      <c r="E71" s="128">
        <v>2.1904761904761907</v>
      </c>
      <c r="F71" s="128">
        <v>2.7647058823529411</v>
      </c>
      <c r="G71" s="128">
        <v>2.8</v>
      </c>
      <c r="H71" s="128">
        <v>2.6842105263157894</v>
      </c>
      <c r="I71" s="128">
        <v>3.5</v>
      </c>
      <c r="J71" s="128">
        <v>3.1176470588235294</v>
      </c>
      <c r="K71" s="128">
        <v>3.8</v>
      </c>
      <c r="L71" s="147">
        <v>2.8253676470588234</v>
      </c>
      <c r="M71" s="189" t="s">
        <v>139</v>
      </c>
      <c r="N71" s="57" t="s">
        <v>379</v>
      </c>
      <c r="O71" s="1"/>
    </row>
    <row r="72" spans="1:15">
      <c r="A72" s="6"/>
      <c r="B72" s="230" t="s">
        <v>136</v>
      </c>
      <c r="C72" s="231"/>
      <c r="D72" s="146">
        <v>16</v>
      </c>
      <c r="E72" s="146">
        <v>21</v>
      </c>
      <c r="F72" s="146">
        <v>17</v>
      </c>
      <c r="G72" s="146">
        <v>15</v>
      </c>
      <c r="H72" s="146">
        <v>19</v>
      </c>
      <c r="I72" s="146">
        <v>16</v>
      </c>
      <c r="J72" s="146">
        <v>17</v>
      </c>
      <c r="K72" s="146">
        <v>10</v>
      </c>
      <c r="L72" s="174">
        <v>131</v>
      </c>
      <c r="M72" s="189"/>
      <c r="N72" s="57"/>
      <c r="O72" s="1"/>
    </row>
    <row r="73" spans="1:15">
      <c r="A73" s="6">
        <v>3</v>
      </c>
      <c r="B73" s="54" t="s">
        <v>131</v>
      </c>
      <c r="C73" s="55" t="s">
        <v>132</v>
      </c>
      <c r="D73" s="128">
        <v>1.9375</v>
      </c>
      <c r="E73" s="128">
        <v>2</v>
      </c>
      <c r="F73" s="128">
        <v>1.7058823529411764</v>
      </c>
      <c r="G73" s="128">
        <v>2.3333333333333335</v>
      </c>
      <c r="H73" s="128">
        <v>2.0625</v>
      </c>
      <c r="I73" s="128">
        <v>1.9375</v>
      </c>
      <c r="J73" s="128">
        <v>1.5294117647058822</v>
      </c>
      <c r="K73" s="128">
        <v>3</v>
      </c>
      <c r="L73" s="147">
        <v>2.05615234375</v>
      </c>
      <c r="M73" s="189" t="s">
        <v>365</v>
      </c>
      <c r="N73" s="57" t="s">
        <v>381</v>
      </c>
      <c r="O73" s="1"/>
    </row>
    <row r="74" spans="1:15" ht="30">
      <c r="A74" s="125">
        <v>4</v>
      </c>
      <c r="B74" s="130" t="s">
        <v>133</v>
      </c>
      <c r="C74" s="131" t="s">
        <v>134</v>
      </c>
      <c r="D74" s="128">
        <v>2.125</v>
      </c>
      <c r="E74" s="128">
        <v>2.2380952380952381</v>
      </c>
      <c r="F74" s="128">
        <v>2.3529411764705883</v>
      </c>
      <c r="G74" s="128">
        <v>2.2666666666666666</v>
      </c>
      <c r="H74" s="128">
        <v>2.4736842105263159</v>
      </c>
      <c r="I74" s="128">
        <v>3</v>
      </c>
      <c r="J74" s="128">
        <v>3.1764705882352939</v>
      </c>
      <c r="K74" s="128">
        <v>3.8</v>
      </c>
      <c r="L74" s="147">
        <v>2.6106870229007635</v>
      </c>
      <c r="M74" s="190" t="s">
        <v>139</v>
      </c>
      <c r="N74" s="129" t="s">
        <v>382</v>
      </c>
      <c r="O74" s="1"/>
    </row>
    <row r="75" spans="1:15">
      <c r="A75" s="58"/>
      <c r="B75" s="1"/>
      <c r="C75" s="1"/>
      <c r="D75" s="1"/>
      <c r="E75" s="1"/>
      <c r="F75" s="1"/>
      <c r="G75" s="1"/>
      <c r="H75" s="1"/>
      <c r="I75" s="1"/>
      <c r="J75" s="1"/>
      <c r="K75" s="116"/>
      <c r="L75" s="37"/>
      <c r="M75" s="1"/>
      <c r="N75" s="44"/>
      <c r="O75" s="1"/>
    </row>
    <row r="76" spans="1:15">
      <c r="A76" s="204" t="s">
        <v>130</v>
      </c>
      <c r="B76" s="204"/>
      <c r="C76" s="204"/>
      <c r="D76" s="1"/>
      <c r="E76" s="1"/>
      <c r="F76" s="1"/>
      <c r="G76" s="1"/>
      <c r="H76" s="1"/>
      <c r="I76" s="1"/>
      <c r="J76" s="1"/>
      <c r="K76" s="116"/>
      <c r="L76" s="37"/>
      <c r="M76" s="1"/>
      <c r="N76" s="44"/>
      <c r="O76" s="1"/>
    </row>
    <row r="77" spans="1:15">
      <c r="A77" s="194" t="s">
        <v>0</v>
      </c>
      <c r="B77" s="199" t="s">
        <v>201</v>
      </c>
      <c r="C77" s="200"/>
      <c r="D77" s="196" t="s">
        <v>37</v>
      </c>
      <c r="E77" s="196" t="s">
        <v>38</v>
      </c>
      <c r="F77" s="196" t="s">
        <v>39</v>
      </c>
      <c r="G77" s="196" t="s">
        <v>40</v>
      </c>
      <c r="H77" s="196" t="s">
        <v>362</v>
      </c>
      <c r="I77" s="196" t="s">
        <v>364</v>
      </c>
      <c r="J77" s="196"/>
      <c r="K77" s="196" t="s">
        <v>334</v>
      </c>
      <c r="L77" s="196"/>
      <c r="M77" s="1"/>
      <c r="N77" s="44"/>
    </row>
    <row r="78" spans="1:15">
      <c r="A78" s="198"/>
      <c r="B78" s="201"/>
      <c r="C78" s="202"/>
      <c r="D78" s="196"/>
      <c r="E78" s="196"/>
      <c r="F78" s="196"/>
      <c r="G78" s="196"/>
      <c r="H78" s="196"/>
      <c r="I78" s="196"/>
      <c r="J78" s="196"/>
      <c r="K78" s="196"/>
      <c r="L78" s="196"/>
      <c r="M78" s="1"/>
      <c r="N78" s="44"/>
    </row>
    <row r="79" spans="1:15">
      <c r="A79" s="26"/>
      <c r="B79" s="268"/>
      <c r="C79" s="269"/>
      <c r="D79" s="161">
        <v>17</v>
      </c>
      <c r="E79" s="161">
        <v>18</v>
      </c>
      <c r="F79" s="161">
        <v>12</v>
      </c>
      <c r="G79" s="161">
        <v>6</v>
      </c>
      <c r="H79" s="158">
        <v>53</v>
      </c>
      <c r="I79" s="212"/>
      <c r="J79" s="212"/>
      <c r="K79" s="212"/>
      <c r="L79" s="212"/>
      <c r="M79" s="1"/>
      <c r="N79" s="44"/>
      <c r="O79" s="1"/>
    </row>
    <row r="80" spans="1:15">
      <c r="A80" s="26">
        <v>35</v>
      </c>
      <c r="B80" s="54" t="s">
        <v>129</v>
      </c>
      <c r="C80" s="55" t="s">
        <v>116</v>
      </c>
      <c r="D80" s="128">
        <v>2.8823529411764706</v>
      </c>
      <c r="E80" s="128">
        <v>3.2222222222222223</v>
      </c>
      <c r="F80" s="128">
        <v>3.1666666666666665</v>
      </c>
      <c r="G80" s="128">
        <v>3</v>
      </c>
      <c r="H80" s="147">
        <v>3.0754716981132075</v>
      </c>
      <c r="I80" s="209" t="s">
        <v>139</v>
      </c>
      <c r="J80" s="209"/>
      <c r="K80" s="212" t="s">
        <v>379</v>
      </c>
      <c r="L80" s="212"/>
      <c r="M80" s="1"/>
      <c r="N80" s="44"/>
      <c r="O80" s="1"/>
    </row>
    <row r="81" spans="1:15">
      <c r="A81" s="58"/>
      <c r="B81" s="1"/>
      <c r="C81" s="1"/>
      <c r="D81" s="1"/>
      <c r="E81" s="1"/>
      <c r="F81" s="1"/>
      <c r="G81" s="1"/>
      <c r="H81" s="1"/>
      <c r="I81" s="1"/>
      <c r="J81" s="1"/>
      <c r="K81" s="116"/>
      <c r="L81" s="37"/>
      <c r="M81" s="1"/>
      <c r="N81" s="44"/>
      <c r="O81" s="1"/>
    </row>
    <row r="82" spans="1:15">
      <c r="A82" s="58"/>
      <c r="B82" s="1"/>
      <c r="C82" s="1"/>
      <c r="D82" s="1"/>
      <c r="E82" s="1"/>
      <c r="F82" s="1"/>
      <c r="G82" s="1"/>
      <c r="H82" s="1"/>
      <c r="I82" s="1"/>
      <c r="J82" s="1"/>
      <c r="K82" s="116"/>
      <c r="L82" s="37"/>
      <c r="M82" s="1"/>
      <c r="N82" s="44"/>
      <c r="O82" s="1"/>
    </row>
    <row r="83" spans="1:15">
      <c r="A83" s="204" t="s">
        <v>7</v>
      </c>
      <c r="B83" s="204"/>
      <c r="C83" s="204"/>
      <c r="D83" s="1"/>
      <c r="E83" s="1"/>
      <c r="F83" s="1"/>
      <c r="G83" s="1"/>
      <c r="H83" s="1"/>
      <c r="I83" s="1"/>
      <c r="J83" s="1"/>
      <c r="K83" s="116"/>
      <c r="L83" s="37"/>
      <c r="M83" s="1"/>
      <c r="N83" s="44"/>
      <c r="O83" s="1"/>
    </row>
    <row r="84" spans="1:15">
      <c r="A84" s="194" t="s">
        <v>0</v>
      </c>
      <c r="B84" s="199" t="s">
        <v>201</v>
      </c>
      <c r="C84" s="200"/>
      <c r="D84" s="194" t="s">
        <v>37</v>
      </c>
      <c r="E84" s="194" t="s">
        <v>38</v>
      </c>
      <c r="F84" s="194" t="s">
        <v>39</v>
      </c>
      <c r="G84" s="194" t="s">
        <v>40</v>
      </c>
      <c r="H84" s="194" t="s">
        <v>41</v>
      </c>
      <c r="I84" s="194" t="s">
        <v>42</v>
      </c>
      <c r="J84" s="194" t="s">
        <v>362</v>
      </c>
      <c r="K84" s="196" t="s">
        <v>364</v>
      </c>
      <c r="L84" s="196"/>
      <c r="M84" s="203" t="s">
        <v>334</v>
      </c>
      <c r="N84" s="203"/>
      <c r="O84" s="1"/>
    </row>
    <row r="85" spans="1:15">
      <c r="A85" s="198"/>
      <c r="B85" s="201"/>
      <c r="C85" s="202"/>
      <c r="D85" s="198"/>
      <c r="E85" s="198"/>
      <c r="F85" s="198"/>
      <c r="G85" s="198"/>
      <c r="H85" s="198"/>
      <c r="I85" s="198"/>
      <c r="J85" s="198"/>
      <c r="K85" s="196"/>
      <c r="L85" s="196"/>
      <c r="M85" s="203"/>
      <c r="N85" s="203"/>
      <c r="O85" s="1"/>
    </row>
    <row r="86" spans="1:15">
      <c r="A86" s="26"/>
      <c r="B86" s="149" t="s">
        <v>136</v>
      </c>
      <c r="C86" s="55"/>
      <c r="D86" s="153">
        <v>13</v>
      </c>
      <c r="E86" s="153">
        <v>12</v>
      </c>
      <c r="F86" s="153">
        <v>18</v>
      </c>
      <c r="G86" s="153">
        <v>21</v>
      </c>
      <c r="H86" s="153">
        <v>19</v>
      </c>
      <c r="I86" s="153">
        <v>8</v>
      </c>
      <c r="J86" s="177">
        <v>91</v>
      </c>
      <c r="K86" s="212"/>
      <c r="L86" s="212"/>
      <c r="M86" s="213"/>
      <c r="N86" s="213"/>
      <c r="O86" s="1"/>
    </row>
    <row r="87" spans="1:15" ht="27" customHeight="1">
      <c r="A87" s="26" t="s">
        <v>137</v>
      </c>
      <c r="B87" s="130" t="s">
        <v>138</v>
      </c>
      <c r="C87" s="131" t="s">
        <v>46</v>
      </c>
      <c r="D87" s="170">
        <v>2.0769230769230771</v>
      </c>
      <c r="E87" s="170">
        <v>1.6666666666666667</v>
      </c>
      <c r="F87" s="170">
        <v>1.8333333333333333</v>
      </c>
      <c r="G87" s="170">
        <v>1.5238095238095237</v>
      </c>
      <c r="H87" s="170">
        <v>2.4210526315789473</v>
      </c>
      <c r="I87" s="170">
        <v>3.25</v>
      </c>
      <c r="J87" s="169">
        <v>2.02</v>
      </c>
      <c r="K87" s="210" t="s">
        <v>126</v>
      </c>
      <c r="L87" s="210"/>
      <c r="M87" s="246" t="s">
        <v>383</v>
      </c>
      <c r="N87" s="246"/>
      <c r="O87" s="1"/>
    </row>
    <row r="88" spans="1:15">
      <c r="A88" s="58"/>
      <c r="B88" s="1"/>
      <c r="C88" s="1"/>
      <c r="D88" s="1"/>
      <c r="E88" s="1"/>
      <c r="F88" s="1"/>
      <c r="G88" s="1"/>
      <c r="H88" s="1"/>
      <c r="I88" s="1"/>
      <c r="J88" s="1"/>
      <c r="K88" s="116"/>
      <c r="L88" s="37"/>
      <c r="M88" s="1"/>
      <c r="N88" s="44"/>
      <c r="O88" s="1"/>
    </row>
    <row r="89" spans="1:15">
      <c r="A89" s="204" t="s">
        <v>8</v>
      </c>
      <c r="B89" s="204"/>
      <c r="C89" s="204"/>
      <c r="D89" s="1"/>
      <c r="E89" s="1"/>
      <c r="F89" s="1"/>
      <c r="G89" s="1"/>
      <c r="H89" s="1"/>
      <c r="I89" s="1"/>
      <c r="J89" s="1"/>
      <c r="K89" s="116"/>
      <c r="L89" s="37"/>
      <c r="M89" s="1"/>
      <c r="N89" s="44"/>
      <c r="O89" s="1"/>
    </row>
    <row r="90" spans="1:15">
      <c r="A90" s="194" t="s">
        <v>0</v>
      </c>
      <c r="B90" s="199" t="s">
        <v>201</v>
      </c>
      <c r="C90" s="200"/>
      <c r="D90" s="194" t="s">
        <v>37</v>
      </c>
      <c r="E90" s="194" t="s">
        <v>38</v>
      </c>
      <c r="F90" s="194" t="s">
        <v>39</v>
      </c>
      <c r="G90" s="194" t="s">
        <v>40</v>
      </c>
      <c r="H90" s="194" t="s">
        <v>41</v>
      </c>
      <c r="I90" s="194" t="s">
        <v>42</v>
      </c>
      <c r="J90" s="194" t="s">
        <v>43</v>
      </c>
      <c r="K90" s="194" t="s">
        <v>44</v>
      </c>
      <c r="L90" s="194" t="s">
        <v>362</v>
      </c>
      <c r="M90" s="194" t="s">
        <v>364</v>
      </c>
      <c r="N90" s="197" t="s">
        <v>334</v>
      </c>
      <c r="O90" s="1"/>
    </row>
    <row r="91" spans="1:15">
      <c r="A91" s="195"/>
      <c r="B91" s="216"/>
      <c r="C91" s="217"/>
      <c r="D91" s="195"/>
      <c r="E91" s="195"/>
      <c r="F91" s="195"/>
      <c r="G91" s="195"/>
      <c r="H91" s="195"/>
      <c r="I91" s="195"/>
      <c r="J91" s="195"/>
      <c r="K91" s="195"/>
      <c r="L91" s="198"/>
      <c r="M91" s="198"/>
      <c r="N91" s="198"/>
      <c r="O91" s="1"/>
    </row>
    <row r="92" spans="1:15">
      <c r="A92" s="6"/>
      <c r="B92" s="149" t="s">
        <v>136</v>
      </c>
      <c r="C92" s="150"/>
      <c r="D92" s="146">
        <v>16</v>
      </c>
      <c r="E92" s="146">
        <v>13</v>
      </c>
      <c r="F92" s="146">
        <v>10</v>
      </c>
      <c r="G92" s="146">
        <v>20</v>
      </c>
      <c r="H92" s="146">
        <v>16</v>
      </c>
      <c r="I92" s="146">
        <v>15</v>
      </c>
      <c r="J92" s="146">
        <v>15</v>
      </c>
      <c r="K92" s="146">
        <v>16</v>
      </c>
      <c r="L92" s="174">
        <v>121</v>
      </c>
      <c r="M92" s="52"/>
      <c r="N92" s="57"/>
      <c r="O92" s="1"/>
    </row>
    <row r="93" spans="1:15">
      <c r="A93" s="6" t="s">
        <v>137</v>
      </c>
      <c r="B93" s="54" t="s">
        <v>117</v>
      </c>
      <c r="C93" s="55" t="s">
        <v>76</v>
      </c>
      <c r="D93" s="105">
        <v>2.1875</v>
      </c>
      <c r="E93" s="105">
        <v>2</v>
      </c>
      <c r="F93" s="105">
        <v>2.8</v>
      </c>
      <c r="G93" s="105">
        <v>2.65</v>
      </c>
      <c r="H93" s="105">
        <v>2.625</v>
      </c>
      <c r="I93" s="105">
        <v>2.7333333333333334</v>
      </c>
      <c r="J93" s="105">
        <v>3.1333333333333333</v>
      </c>
      <c r="K93" s="128">
        <v>3.375</v>
      </c>
      <c r="L93" s="164">
        <v>2.6942148760330578</v>
      </c>
      <c r="M93" s="189" t="s">
        <v>139</v>
      </c>
      <c r="N93" s="57"/>
      <c r="O93" s="1"/>
    </row>
    <row r="94" spans="1:15">
      <c r="A94" s="6" t="s">
        <v>140</v>
      </c>
      <c r="B94" s="54" t="s">
        <v>141</v>
      </c>
      <c r="C94" s="55" t="s">
        <v>142</v>
      </c>
      <c r="D94" s="105">
        <v>1.6875</v>
      </c>
      <c r="E94" s="105">
        <v>1.6153846153846154</v>
      </c>
      <c r="F94" s="105">
        <v>1.6</v>
      </c>
      <c r="G94" s="105">
        <v>2.35</v>
      </c>
      <c r="H94" s="105">
        <v>2.625</v>
      </c>
      <c r="I94" s="105">
        <v>2.3333333333333335</v>
      </c>
      <c r="J94" s="105">
        <v>2.6</v>
      </c>
      <c r="K94" s="128">
        <v>3</v>
      </c>
      <c r="L94" s="164">
        <v>2.2727272727272729</v>
      </c>
      <c r="M94" s="189" t="s">
        <v>126</v>
      </c>
      <c r="N94" s="57"/>
      <c r="O94" s="1"/>
    </row>
    <row r="95" spans="1:15">
      <c r="A95" s="58"/>
      <c r="B95" s="1"/>
      <c r="C95" s="1"/>
      <c r="D95" s="1"/>
      <c r="E95" s="1"/>
      <c r="F95" s="1"/>
      <c r="G95" s="1"/>
      <c r="H95" s="1"/>
      <c r="I95" s="1"/>
      <c r="J95" s="1"/>
      <c r="K95" s="116"/>
      <c r="L95" s="37"/>
      <c r="M95" s="1"/>
      <c r="N95" s="44"/>
      <c r="O95" s="1"/>
    </row>
    <row r="96" spans="1:15">
      <c r="A96" s="204" t="s">
        <v>9</v>
      </c>
      <c r="B96" s="204"/>
      <c r="C96" s="204"/>
      <c r="D96" s="1"/>
      <c r="E96" s="1"/>
      <c r="F96" s="1"/>
      <c r="G96" s="1"/>
      <c r="H96" s="1"/>
      <c r="I96" s="1"/>
      <c r="J96" s="1"/>
      <c r="K96" s="116"/>
      <c r="L96" s="37"/>
      <c r="M96" s="1"/>
      <c r="N96" s="44"/>
      <c r="O96" s="1"/>
    </row>
    <row r="97" spans="1:15">
      <c r="A97" s="228" t="s">
        <v>0</v>
      </c>
      <c r="B97" s="199" t="s">
        <v>201</v>
      </c>
      <c r="C97" s="200"/>
      <c r="D97" s="194" t="s">
        <v>37</v>
      </c>
      <c r="E97" s="194" t="s">
        <v>38</v>
      </c>
      <c r="F97" s="194" t="s">
        <v>39</v>
      </c>
      <c r="G97" s="194" t="s">
        <v>362</v>
      </c>
      <c r="H97" s="196" t="s">
        <v>364</v>
      </c>
      <c r="I97" s="196"/>
      <c r="J97" s="196" t="s">
        <v>334</v>
      </c>
      <c r="K97" s="196"/>
      <c r="L97" s="37"/>
      <c r="M97" s="1"/>
      <c r="N97" s="44"/>
    </row>
    <row r="98" spans="1:15">
      <c r="A98" s="229"/>
      <c r="B98" s="201"/>
      <c r="C98" s="202"/>
      <c r="D98" s="198"/>
      <c r="E98" s="198"/>
      <c r="F98" s="198"/>
      <c r="G98" s="198"/>
      <c r="H98" s="196"/>
      <c r="I98" s="196"/>
      <c r="J98" s="196"/>
      <c r="K98" s="196"/>
      <c r="L98" s="37"/>
      <c r="M98" s="1"/>
      <c r="N98" s="44"/>
    </row>
    <row r="99" spans="1:15">
      <c r="A99" s="26"/>
      <c r="B99" s="149" t="s">
        <v>136</v>
      </c>
      <c r="C99" s="150"/>
      <c r="D99" s="153">
        <v>19</v>
      </c>
      <c r="E99" s="153">
        <v>18</v>
      </c>
      <c r="F99" s="153">
        <v>14</v>
      </c>
      <c r="G99" s="177">
        <v>51</v>
      </c>
      <c r="H99" s="212"/>
      <c r="I99" s="212"/>
      <c r="J99" s="260"/>
      <c r="K99" s="260"/>
      <c r="L99" s="37"/>
      <c r="M99" s="1"/>
      <c r="N99" s="44"/>
      <c r="O99" s="1"/>
    </row>
    <row r="100" spans="1:15">
      <c r="A100" s="26">
        <v>1</v>
      </c>
      <c r="B100" s="54" t="s">
        <v>143</v>
      </c>
      <c r="C100" s="55" t="s">
        <v>144</v>
      </c>
      <c r="D100" s="176">
        <v>2.21</v>
      </c>
      <c r="E100" s="176">
        <v>2.56</v>
      </c>
      <c r="F100" s="176">
        <v>2.71</v>
      </c>
      <c r="G100" s="178">
        <v>2.4700000000000002</v>
      </c>
      <c r="H100" s="209" t="s">
        <v>126</v>
      </c>
      <c r="I100" s="209"/>
      <c r="J100" s="212" t="s">
        <v>379</v>
      </c>
      <c r="K100" s="212"/>
      <c r="L100" s="37"/>
      <c r="M100" s="1"/>
      <c r="N100" s="44"/>
      <c r="O100" s="1"/>
    </row>
    <row r="101" spans="1:15">
      <c r="A101" s="58"/>
      <c r="B101" s="1"/>
      <c r="C101" s="1"/>
      <c r="D101" s="1"/>
      <c r="E101" s="1"/>
      <c r="F101" s="1"/>
      <c r="G101" s="1"/>
      <c r="H101" s="1"/>
      <c r="I101" s="1"/>
      <c r="J101" s="1"/>
      <c r="K101" s="116"/>
      <c r="L101" s="37"/>
      <c r="M101" s="1"/>
      <c r="N101" s="44"/>
      <c r="O101" s="1"/>
    </row>
    <row r="102" spans="1:15">
      <c r="A102" s="58"/>
      <c r="B102" s="1"/>
      <c r="C102" s="1"/>
      <c r="D102" s="1"/>
      <c r="E102" s="1"/>
      <c r="F102" s="1"/>
      <c r="G102" s="1"/>
      <c r="H102" s="1"/>
      <c r="I102" s="1"/>
      <c r="J102" s="1"/>
      <c r="K102" s="116"/>
      <c r="L102" s="37"/>
      <c r="M102" s="1"/>
      <c r="N102" s="44"/>
      <c r="O102" s="1"/>
    </row>
    <row r="103" spans="1:15">
      <c r="A103" s="271" t="s">
        <v>11</v>
      </c>
      <c r="B103" s="271"/>
      <c r="C103" s="271"/>
      <c r="D103" s="1"/>
      <c r="E103" s="1"/>
      <c r="F103" s="1"/>
      <c r="G103" s="1"/>
      <c r="H103" s="1"/>
      <c r="I103" s="1"/>
      <c r="J103" s="1"/>
      <c r="K103" s="116"/>
      <c r="L103" s="37"/>
      <c r="M103" s="1"/>
      <c r="N103" s="44"/>
      <c r="O103" s="1"/>
    </row>
    <row r="104" spans="1:15" ht="15" customHeight="1">
      <c r="A104" s="265" t="s">
        <v>0</v>
      </c>
      <c r="B104" s="266" t="s">
        <v>201</v>
      </c>
      <c r="C104" s="266"/>
      <c r="D104" s="264" t="s">
        <v>37</v>
      </c>
      <c r="E104" s="264" t="s">
        <v>38</v>
      </c>
      <c r="F104" s="264" t="s">
        <v>39</v>
      </c>
      <c r="G104" s="264" t="s">
        <v>40</v>
      </c>
      <c r="H104" s="264" t="s">
        <v>42</v>
      </c>
      <c r="I104" s="264" t="s">
        <v>43</v>
      </c>
      <c r="J104" s="264" t="s">
        <v>362</v>
      </c>
      <c r="K104" s="264" t="s">
        <v>364</v>
      </c>
      <c r="L104" s="264" t="s">
        <v>334</v>
      </c>
      <c r="M104" s="264"/>
      <c r="N104" s="264"/>
      <c r="O104" s="1"/>
    </row>
    <row r="105" spans="1:15">
      <c r="A105" s="265"/>
      <c r="B105" s="266"/>
      <c r="C105" s="266"/>
      <c r="D105" s="264"/>
      <c r="E105" s="264"/>
      <c r="F105" s="264"/>
      <c r="G105" s="264"/>
      <c r="H105" s="264"/>
      <c r="I105" s="264"/>
      <c r="J105" s="264"/>
      <c r="K105" s="264"/>
      <c r="L105" s="264"/>
      <c r="M105" s="264"/>
      <c r="N105" s="264"/>
      <c r="O105" s="1"/>
    </row>
    <row r="106" spans="1:15">
      <c r="A106" s="265"/>
      <c r="B106" s="266"/>
      <c r="C106" s="266"/>
      <c r="D106" s="264"/>
      <c r="E106" s="264"/>
      <c r="F106" s="264"/>
      <c r="G106" s="264"/>
      <c r="H106" s="264"/>
      <c r="I106" s="264"/>
      <c r="J106" s="264"/>
      <c r="K106" s="288"/>
      <c r="L106" s="264"/>
      <c r="M106" s="264"/>
      <c r="N106" s="264"/>
      <c r="O106" s="1"/>
    </row>
    <row r="107" spans="1:15">
      <c r="A107" s="265"/>
      <c r="B107" s="263" t="s">
        <v>136</v>
      </c>
      <c r="C107" s="263"/>
      <c r="D107" s="151">
        <v>14</v>
      </c>
      <c r="E107" s="151">
        <v>16</v>
      </c>
      <c r="F107" s="151">
        <v>19</v>
      </c>
      <c r="G107" s="151">
        <v>19</v>
      </c>
      <c r="H107" s="151">
        <v>17</v>
      </c>
      <c r="I107" s="151">
        <v>6</v>
      </c>
      <c r="J107" s="59">
        <v>91</v>
      </c>
      <c r="K107" s="60"/>
      <c r="L107" s="289"/>
      <c r="M107" s="290"/>
      <c r="N107" s="291"/>
      <c r="O107" s="1"/>
    </row>
    <row r="108" spans="1:15" ht="15.75">
      <c r="A108" s="109" t="s">
        <v>137</v>
      </c>
      <c r="B108" s="68" t="s">
        <v>148</v>
      </c>
      <c r="C108" s="69" t="s">
        <v>149</v>
      </c>
      <c r="D108" s="61">
        <v>2.2142857142857144</v>
      </c>
      <c r="E108" s="61">
        <v>1.6875</v>
      </c>
      <c r="F108" s="61">
        <v>2</v>
      </c>
      <c r="G108" s="61">
        <v>2.8947368421052633</v>
      </c>
      <c r="H108" s="61">
        <v>2.6470588235294117</v>
      </c>
      <c r="I108" s="61">
        <v>3</v>
      </c>
      <c r="J108" s="62">
        <v>2.35</v>
      </c>
      <c r="K108" s="186" t="s">
        <v>126</v>
      </c>
      <c r="L108" s="256"/>
      <c r="M108" s="257"/>
      <c r="N108" s="258"/>
      <c r="O108" s="1"/>
    </row>
    <row r="109" spans="1:15" ht="15.75">
      <c r="A109" s="109" t="s">
        <v>140</v>
      </c>
      <c r="B109" s="68" t="s">
        <v>150</v>
      </c>
      <c r="C109" s="69" t="s">
        <v>151</v>
      </c>
      <c r="D109" s="61">
        <v>2.4285714285714284</v>
      </c>
      <c r="E109" s="61">
        <v>2.125</v>
      </c>
      <c r="F109" s="61">
        <v>2.1052631578947367</v>
      </c>
      <c r="G109" s="61">
        <v>2.7894736842105261</v>
      </c>
      <c r="H109" s="61">
        <v>2.1764705882352939</v>
      </c>
      <c r="I109" s="61">
        <v>2.6666666666666665</v>
      </c>
      <c r="J109" s="62">
        <v>2.35</v>
      </c>
      <c r="K109" s="187" t="s">
        <v>126</v>
      </c>
      <c r="L109" s="256"/>
      <c r="M109" s="257"/>
      <c r="N109" s="258"/>
      <c r="O109" s="1"/>
    </row>
    <row r="110" spans="1:15" ht="15.75">
      <c r="A110" s="109" t="s">
        <v>145</v>
      </c>
      <c r="B110" s="68" t="s">
        <v>152</v>
      </c>
      <c r="C110" s="69" t="s">
        <v>153</v>
      </c>
      <c r="D110" s="61">
        <v>1.8571428571428572</v>
      </c>
      <c r="E110" s="61">
        <v>1.625</v>
      </c>
      <c r="F110" s="61">
        <v>1.8947368421052631</v>
      </c>
      <c r="G110" s="61">
        <v>2.6842105263157894</v>
      </c>
      <c r="H110" s="61">
        <v>1.8235294117647058</v>
      </c>
      <c r="I110" s="61">
        <v>2.6666666666666665</v>
      </c>
      <c r="J110" s="62">
        <v>2.04</v>
      </c>
      <c r="K110" s="187" t="s">
        <v>126</v>
      </c>
      <c r="L110" s="256"/>
      <c r="M110" s="257"/>
      <c r="N110" s="258"/>
      <c r="O110" s="1"/>
    </row>
    <row r="111" spans="1:15" ht="15.75">
      <c r="A111" s="109" t="s">
        <v>154</v>
      </c>
      <c r="B111" s="68" t="s">
        <v>155</v>
      </c>
      <c r="C111" s="69" t="s">
        <v>156</v>
      </c>
      <c r="D111" s="61">
        <v>2</v>
      </c>
      <c r="E111" s="61">
        <v>2.5</v>
      </c>
      <c r="F111" s="61">
        <v>2.5789473684210527</v>
      </c>
      <c r="G111" s="61">
        <v>2.8421052631578947</v>
      </c>
      <c r="H111" s="61">
        <v>2.5294117647058822</v>
      </c>
      <c r="I111" s="61">
        <v>4</v>
      </c>
      <c r="J111" s="62">
        <v>2.62</v>
      </c>
      <c r="K111" s="187" t="s">
        <v>139</v>
      </c>
      <c r="L111" s="256"/>
      <c r="M111" s="257"/>
      <c r="N111" s="258"/>
      <c r="O111" s="1"/>
    </row>
    <row r="112" spans="1:15" ht="57.75" customHeight="1">
      <c r="A112" s="109" t="s">
        <v>157</v>
      </c>
      <c r="B112" s="70" t="s">
        <v>158</v>
      </c>
      <c r="C112" s="71" t="s">
        <v>159</v>
      </c>
      <c r="D112" s="61">
        <v>1.7142857142857142</v>
      </c>
      <c r="E112" s="61">
        <v>1.8125</v>
      </c>
      <c r="F112" s="61">
        <v>1.7894736842105263</v>
      </c>
      <c r="G112" s="61">
        <v>1.2105263157894737</v>
      </c>
      <c r="H112" s="61">
        <v>1.0588235294117647</v>
      </c>
      <c r="I112" s="61">
        <v>2.6666666666666665</v>
      </c>
      <c r="J112" s="62">
        <v>1.58</v>
      </c>
      <c r="K112" s="188" t="s">
        <v>235</v>
      </c>
      <c r="L112" s="233" t="s">
        <v>160</v>
      </c>
      <c r="M112" s="234"/>
      <c r="N112" s="235"/>
      <c r="O112" s="1"/>
    </row>
    <row r="113" spans="1:15" ht="54" customHeight="1">
      <c r="A113" s="109" t="s">
        <v>161</v>
      </c>
      <c r="B113" s="68" t="s">
        <v>162</v>
      </c>
      <c r="C113" s="69" t="s">
        <v>163</v>
      </c>
      <c r="D113" s="61">
        <v>1.5</v>
      </c>
      <c r="E113" s="61">
        <v>0.8125</v>
      </c>
      <c r="F113" s="61">
        <v>1.4210526315789473</v>
      </c>
      <c r="G113" s="61">
        <v>1</v>
      </c>
      <c r="H113" s="61">
        <v>1.9411764705882353</v>
      </c>
      <c r="I113" s="61">
        <v>2.6666666666666665</v>
      </c>
      <c r="J113" s="62">
        <v>1.42</v>
      </c>
      <c r="K113" s="188" t="s">
        <v>235</v>
      </c>
      <c r="L113" s="236" t="s">
        <v>164</v>
      </c>
      <c r="M113" s="237"/>
      <c r="N113" s="238"/>
      <c r="O113" s="1"/>
    </row>
    <row r="114" spans="1:15" ht="15.75">
      <c r="A114" s="109" t="s">
        <v>165</v>
      </c>
      <c r="B114" s="68" t="s">
        <v>166</v>
      </c>
      <c r="C114" s="69" t="s">
        <v>163</v>
      </c>
      <c r="D114" s="61">
        <v>1.7857142857142858</v>
      </c>
      <c r="E114" s="61">
        <v>2.3125</v>
      </c>
      <c r="F114" s="61">
        <v>2.5263157894736841</v>
      </c>
      <c r="G114" s="61">
        <v>2.5263157894736841</v>
      </c>
      <c r="H114" s="61">
        <v>2.7058823529411766</v>
      </c>
      <c r="I114" s="61">
        <v>3.3333333333333335</v>
      </c>
      <c r="J114" s="62">
        <v>2.46</v>
      </c>
      <c r="K114" s="188" t="s">
        <v>126</v>
      </c>
      <c r="L114" s="278"/>
      <c r="M114" s="279"/>
      <c r="N114" s="280"/>
      <c r="O114" s="1"/>
    </row>
    <row r="115" spans="1:15" ht="15.75">
      <c r="A115" s="109" t="s">
        <v>167</v>
      </c>
      <c r="B115" s="68" t="s">
        <v>168</v>
      </c>
      <c r="C115" s="69" t="s">
        <v>169</v>
      </c>
      <c r="D115" s="61">
        <v>1.7142857142857142</v>
      </c>
      <c r="E115" s="61">
        <v>1.625</v>
      </c>
      <c r="F115" s="61">
        <v>2.1052631578947367</v>
      </c>
      <c r="G115" s="61">
        <v>2.736842105263158</v>
      </c>
      <c r="H115" s="61">
        <v>3.0588235294117645</v>
      </c>
      <c r="I115" s="61">
        <v>3.3333333333333335</v>
      </c>
      <c r="J115" s="62">
        <v>2.35</v>
      </c>
      <c r="K115" s="188" t="s">
        <v>126</v>
      </c>
      <c r="L115" s="278"/>
      <c r="M115" s="279"/>
      <c r="N115" s="280"/>
      <c r="O115" s="1"/>
    </row>
    <row r="116" spans="1:15" ht="33.75" customHeight="1">
      <c r="A116" s="109" t="s">
        <v>170</v>
      </c>
      <c r="B116" s="68" t="s">
        <v>171</v>
      </c>
      <c r="C116" s="69" t="s">
        <v>86</v>
      </c>
      <c r="D116" s="61">
        <v>1.6428571428571428</v>
      </c>
      <c r="E116" s="61">
        <v>1.25</v>
      </c>
      <c r="F116" s="61">
        <v>2.2105263157894739</v>
      </c>
      <c r="G116" s="61">
        <v>1.631578947368421</v>
      </c>
      <c r="H116" s="61">
        <v>2.2352941176470589</v>
      </c>
      <c r="I116" s="61">
        <v>3.3333333333333335</v>
      </c>
      <c r="J116" s="62">
        <v>1.91</v>
      </c>
      <c r="K116" s="188" t="s">
        <v>235</v>
      </c>
      <c r="L116" s="239" t="s">
        <v>172</v>
      </c>
      <c r="M116" s="240"/>
      <c r="N116" s="241"/>
      <c r="O116" s="1"/>
    </row>
    <row r="117" spans="1:15" ht="15.75">
      <c r="A117" s="109" t="s">
        <v>173</v>
      </c>
      <c r="B117" s="68" t="s">
        <v>174</v>
      </c>
      <c r="C117" s="69" t="s">
        <v>175</v>
      </c>
      <c r="D117" s="61">
        <v>2</v>
      </c>
      <c r="E117" s="61">
        <v>2.3125</v>
      </c>
      <c r="F117" s="61">
        <v>2.8421052631578947</v>
      </c>
      <c r="G117" s="61">
        <v>3.5263157894736841</v>
      </c>
      <c r="H117" s="61">
        <v>3.2941176470588234</v>
      </c>
      <c r="I117" s="61">
        <v>3</v>
      </c>
      <c r="J117" s="62">
        <v>2.86</v>
      </c>
      <c r="K117" s="187" t="s">
        <v>139</v>
      </c>
      <c r="L117" s="63"/>
      <c r="M117" s="64"/>
      <c r="N117" s="67"/>
      <c r="O117" s="1"/>
    </row>
    <row r="118" spans="1:15" ht="15.75">
      <c r="A118" s="109" t="s">
        <v>176</v>
      </c>
      <c r="B118" s="68" t="s">
        <v>177</v>
      </c>
      <c r="C118" s="69" t="s">
        <v>96</v>
      </c>
      <c r="D118" s="61">
        <v>2.0714285714285716</v>
      </c>
      <c r="E118" s="61">
        <v>1.8125</v>
      </c>
      <c r="F118" s="61">
        <v>2.1052631578947367</v>
      </c>
      <c r="G118" s="61">
        <v>2.6842105263157894</v>
      </c>
      <c r="H118" s="61">
        <v>2.4705882352941178</v>
      </c>
      <c r="I118" s="61">
        <v>2.6666666666666665</v>
      </c>
      <c r="J118" s="62">
        <v>2.27</v>
      </c>
      <c r="K118" s="188" t="s">
        <v>126</v>
      </c>
      <c r="L118" s="63"/>
      <c r="M118" s="64"/>
      <c r="N118" s="67"/>
      <c r="O118" s="1"/>
    </row>
    <row r="119" spans="1:15" ht="15.75">
      <c r="A119" s="109" t="s">
        <v>178</v>
      </c>
      <c r="B119" s="68" t="s">
        <v>81</v>
      </c>
      <c r="C119" s="69" t="s">
        <v>98</v>
      </c>
      <c r="D119" s="61">
        <v>2.0714285714285716</v>
      </c>
      <c r="E119" s="61">
        <v>2.25</v>
      </c>
      <c r="F119" s="61">
        <v>2.5789473684210527</v>
      </c>
      <c r="G119" s="61">
        <v>2.8947368421052633</v>
      </c>
      <c r="H119" s="61">
        <v>2.7058823529411766</v>
      </c>
      <c r="I119" s="61">
        <v>3</v>
      </c>
      <c r="J119" s="62">
        <v>2.56</v>
      </c>
      <c r="K119" s="187" t="s">
        <v>139</v>
      </c>
      <c r="L119" s="63"/>
      <c r="M119" s="64"/>
      <c r="N119" s="67"/>
      <c r="O119" s="1"/>
    </row>
    <row r="120" spans="1:15" ht="39" customHeight="1">
      <c r="A120" s="109" t="s">
        <v>179</v>
      </c>
      <c r="B120" s="68" t="s">
        <v>180</v>
      </c>
      <c r="C120" s="69" t="s">
        <v>181</v>
      </c>
      <c r="D120" s="61">
        <v>1.7142857142857142</v>
      </c>
      <c r="E120" s="61">
        <v>1.1875</v>
      </c>
      <c r="F120" s="61">
        <v>1.3157894736842106</v>
      </c>
      <c r="G120" s="61">
        <v>0.78947368421052633</v>
      </c>
      <c r="H120" s="61">
        <v>1.5294117647058822</v>
      </c>
      <c r="I120" s="61">
        <v>3</v>
      </c>
      <c r="J120" s="62">
        <v>1.4</v>
      </c>
      <c r="K120" s="188" t="s">
        <v>235</v>
      </c>
      <c r="L120" s="236" t="s">
        <v>182</v>
      </c>
      <c r="M120" s="237"/>
      <c r="N120" s="238"/>
      <c r="O120" s="1"/>
    </row>
    <row r="121" spans="1:15" ht="15.75">
      <c r="A121" s="109" t="s">
        <v>183</v>
      </c>
      <c r="B121" s="68" t="s">
        <v>184</v>
      </c>
      <c r="C121" s="69" t="s">
        <v>185</v>
      </c>
      <c r="D121" s="61">
        <v>2.2857142857142856</v>
      </c>
      <c r="E121" s="61">
        <v>2.375</v>
      </c>
      <c r="F121" s="61">
        <v>3.3157894736842106</v>
      </c>
      <c r="G121" s="61">
        <v>3.3157894736842106</v>
      </c>
      <c r="H121" s="61">
        <v>2.8235294117647061</v>
      </c>
      <c r="I121" s="61">
        <v>3</v>
      </c>
      <c r="J121" s="62">
        <v>2.88</v>
      </c>
      <c r="K121" s="187" t="s">
        <v>139</v>
      </c>
      <c r="L121" s="66"/>
      <c r="M121" s="65"/>
      <c r="N121" s="67"/>
      <c r="O121" s="1"/>
    </row>
    <row r="122" spans="1:15" ht="15.75">
      <c r="A122" s="109" t="s">
        <v>186</v>
      </c>
      <c r="B122" s="68" t="s">
        <v>81</v>
      </c>
      <c r="C122" s="69" t="s">
        <v>116</v>
      </c>
      <c r="D122" s="61">
        <v>2.5714285714285716</v>
      </c>
      <c r="E122" s="61">
        <v>2.625</v>
      </c>
      <c r="F122" s="61">
        <v>3</v>
      </c>
      <c r="G122" s="61">
        <v>3.4210526315789473</v>
      </c>
      <c r="H122" s="61">
        <v>3.1764705882352939</v>
      </c>
      <c r="I122" s="61">
        <v>4</v>
      </c>
      <c r="J122" s="62">
        <v>3.05</v>
      </c>
      <c r="K122" s="187" t="s">
        <v>139</v>
      </c>
      <c r="L122" s="66"/>
      <c r="M122" s="65"/>
      <c r="N122" s="67"/>
      <c r="O122" s="1"/>
    </row>
    <row r="123" spans="1:15" ht="31.5">
      <c r="A123" s="109" t="s">
        <v>187</v>
      </c>
      <c r="B123" s="68" t="s">
        <v>188</v>
      </c>
      <c r="C123" s="69" t="s">
        <v>189</v>
      </c>
      <c r="D123" s="61">
        <v>1.4285714285714286</v>
      </c>
      <c r="E123" s="61">
        <v>1.6875</v>
      </c>
      <c r="F123" s="61">
        <v>1.7894736842105263</v>
      </c>
      <c r="G123" s="61">
        <v>0.94736842105263153</v>
      </c>
      <c r="H123" s="61">
        <v>1.8235294117647058</v>
      </c>
      <c r="I123" s="61">
        <v>3.3333333333333335</v>
      </c>
      <c r="J123" s="62">
        <v>1.65</v>
      </c>
      <c r="K123" s="188" t="s">
        <v>235</v>
      </c>
      <c r="L123" s="239" t="s">
        <v>190</v>
      </c>
      <c r="M123" s="281"/>
      <c r="N123" s="241"/>
      <c r="O123" s="1"/>
    </row>
    <row r="124" spans="1:15" ht="31.5">
      <c r="A124" s="109" t="s">
        <v>286</v>
      </c>
      <c r="B124" s="68" t="s">
        <v>192</v>
      </c>
      <c r="C124" s="69" t="s">
        <v>193</v>
      </c>
      <c r="D124" s="61">
        <v>1.4285714285714286</v>
      </c>
      <c r="E124" s="61">
        <v>1.125</v>
      </c>
      <c r="F124" s="61">
        <v>1.7894736842105263</v>
      </c>
      <c r="G124" s="61">
        <v>2.4736842105263159</v>
      </c>
      <c r="H124" s="61">
        <v>2.0588235294117645</v>
      </c>
      <c r="I124" s="61">
        <v>3</v>
      </c>
      <c r="J124" s="62">
        <v>1.89</v>
      </c>
      <c r="K124" s="188" t="s">
        <v>235</v>
      </c>
      <c r="L124" s="239" t="s">
        <v>194</v>
      </c>
      <c r="M124" s="281"/>
      <c r="N124" s="241"/>
      <c r="O124" s="1"/>
    </row>
    <row r="125" spans="1:15" ht="15.75">
      <c r="A125" s="109" t="s">
        <v>191</v>
      </c>
      <c r="B125" s="68" t="s">
        <v>196</v>
      </c>
      <c r="C125" s="69" t="s">
        <v>197</v>
      </c>
      <c r="D125" s="61">
        <v>2.2142857142857144</v>
      </c>
      <c r="E125" s="61">
        <v>1.75</v>
      </c>
      <c r="F125" s="61">
        <v>2.2105263157894739</v>
      </c>
      <c r="G125" s="61">
        <v>2.736842105263158</v>
      </c>
      <c r="H125" s="61">
        <v>2.1176470588235294</v>
      </c>
      <c r="I125" s="61">
        <v>3</v>
      </c>
      <c r="J125" s="62">
        <v>2.27</v>
      </c>
      <c r="K125" s="187" t="s">
        <v>126</v>
      </c>
      <c r="L125" s="63"/>
      <c r="M125" s="64"/>
      <c r="N125" s="67"/>
      <c r="O125" s="1"/>
    </row>
    <row r="126" spans="1:15" ht="15.75">
      <c r="A126" s="109" t="s">
        <v>195</v>
      </c>
      <c r="B126" s="68" t="s">
        <v>199</v>
      </c>
      <c r="C126" s="69" t="s">
        <v>200</v>
      </c>
      <c r="D126" s="61">
        <v>1.8571428571428572</v>
      </c>
      <c r="E126" s="61">
        <v>2.3125</v>
      </c>
      <c r="F126" s="61">
        <v>2.2105263157894739</v>
      </c>
      <c r="G126" s="61">
        <v>2.6842105263157894</v>
      </c>
      <c r="H126" s="61">
        <v>2.5882352941176472</v>
      </c>
      <c r="I126" s="61">
        <v>3</v>
      </c>
      <c r="J126" s="62">
        <v>2.4</v>
      </c>
      <c r="K126" s="186" t="s">
        <v>126</v>
      </c>
      <c r="L126" s="63"/>
      <c r="M126" s="64"/>
      <c r="N126" s="67"/>
      <c r="O126" s="1"/>
    </row>
    <row r="127" spans="1:15">
      <c r="A127" s="58"/>
      <c r="B127" s="1"/>
      <c r="C127" s="1"/>
      <c r="D127" s="1"/>
      <c r="E127" s="1"/>
      <c r="F127" s="1"/>
      <c r="G127" s="1"/>
      <c r="H127" s="1"/>
      <c r="I127" s="1"/>
      <c r="J127" s="1"/>
      <c r="K127" s="116"/>
      <c r="L127" s="37"/>
      <c r="M127" s="1"/>
      <c r="N127" s="44"/>
      <c r="O127" s="1"/>
    </row>
    <row r="128" spans="1:15" ht="15.75">
      <c r="A128" s="267" t="s">
        <v>15</v>
      </c>
      <c r="B128" s="267"/>
      <c r="C128" s="267"/>
      <c r="D128" s="1"/>
      <c r="E128" s="1"/>
      <c r="F128" s="1"/>
      <c r="G128" s="1"/>
      <c r="H128" s="1"/>
      <c r="I128" s="1"/>
      <c r="J128" s="1"/>
      <c r="K128" s="116"/>
      <c r="L128" s="37"/>
      <c r="M128" s="1"/>
      <c r="N128" s="44"/>
      <c r="O128" s="1"/>
    </row>
    <row r="129" spans="1:15" ht="15" customHeight="1">
      <c r="A129" s="251" t="s">
        <v>0</v>
      </c>
      <c r="B129" s="218" t="s">
        <v>201</v>
      </c>
      <c r="C129" s="219"/>
      <c r="D129" s="224" t="s">
        <v>202</v>
      </c>
      <c r="E129" s="224" t="s">
        <v>203</v>
      </c>
      <c r="F129" s="224" t="s">
        <v>204</v>
      </c>
      <c r="G129" s="224" t="s">
        <v>205</v>
      </c>
      <c r="H129" s="224" t="s">
        <v>362</v>
      </c>
      <c r="I129" s="224" t="s">
        <v>364</v>
      </c>
      <c r="J129" s="284" t="s">
        <v>324</v>
      </c>
      <c r="K129" s="284"/>
      <c r="L129" s="284"/>
      <c r="M129" s="284"/>
      <c r="N129" s="284"/>
      <c r="O129" s="1"/>
    </row>
    <row r="130" spans="1:15">
      <c r="A130" s="252"/>
      <c r="B130" s="220"/>
      <c r="C130" s="221"/>
      <c r="D130" s="225"/>
      <c r="E130" s="225"/>
      <c r="F130" s="225"/>
      <c r="G130" s="225"/>
      <c r="H130" s="225"/>
      <c r="I130" s="225"/>
      <c r="J130" s="284"/>
      <c r="K130" s="284"/>
      <c r="L130" s="284"/>
      <c r="M130" s="284"/>
      <c r="N130" s="284"/>
      <c r="O130" s="1"/>
    </row>
    <row r="131" spans="1:15">
      <c r="A131" s="252"/>
      <c r="B131" s="222"/>
      <c r="C131" s="223"/>
      <c r="D131" s="226"/>
      <c r="E131" s="226"/>
      <c r="F131" s="226"/>
      <c r="G131" s="226"/>
      <c r="H131" s="226"/>
      <c r="I131" s="226"/>
      <c r="J131" s="284"/>
      <c r="K131" s="284"/>
      <c r="L131" s="284"/>
      <c r="M131" s="284"/>
      <c r="N131" s="284"/>
      <c r="O131" s="1"/>
    </row>
    <row r="132" spans="1:15">
      <c r="A132" s="253"/>
      <c r="B132" s="282" t="s">
        <v>206</v>
      </c>
      <c r="C132" s="283"/>
      <c r="D132" s="152">
        <v>14</v>
      </c>
      <c r="E132" s="152">
        <v>22</v>
      </c>
      <c r="F132" s="152">
        <v>14</v>
      </c>
      <c r="G132" s="152">
        <v>6</v>
      </c>
      <c r="H132" s="17">
        <v>56</v>
      </c>
      <c r="I132" s="18"/>
      <c r="J132" s="285"/>
      <c r="K132" s="285"/>
      <c r="L132" s="285"/>
      <c r="M132" s="285"/>
      <c r="N132" s="285"/>
      <c r="O132" s="1"/>
    </row>
    <row r="133" spans="1:15" ht="16.5" customHeight="1">
      <c r="A133" s="110" t="s">
        <v>137</v>
      </c>
      <c r="B133" s="74" t="s">
        <v>208</v>
      </c>
      <c r="C133" s="75" t="s">
        <v>209</v>
      </c>
      <c r="D133" s="72">
        <v>1.7142857142857142</v>
      </c>
      <c r="E133" s="72">
        <v>2.1818181818181817</v>
      </c>
      <c r="F133" s="72">
        <v>3</v>
      </c>
      <c r="G133" s="72">
        <v>2.6666666666666665</v>
      </c>
      <c r="H133" s="73">
        <v>2.3199999999999998</v>
      </c>
      <c r="I133" s="185" t="s">
        <v>126</v>
      </c>
      <c r="J133" s="286" t="s">
        <v>386</v>
      </c>
      <c r="K133" s="286"/>
      <c r="L133" s="286"/>
      <c r="M133" s="286"/>
      <c r="N133" s="286"/>
      <c r="O133" s="1"/>
    </row>
    <row r="134" spans="1:15" ht="15.75">
      <c r="A134" s="110" t="s">
        <v>140</v>
      </c>
      <c r="B134" s="74" t="s">
        <v>210</v>
      </c>
      <c r="C134" s="76" t="s">
        <v>211</v>
      </c>
      <c r="D134" s="72">
        <v>2.1428571428571428</v>
      </c>
      <c r="E134" s="72">
        <v>2.0454545454545454</v>
      </c>
      <c r="F134" s="72">
        <v>2.8571428571428572</v>
      </c>
      <c r="G134" s="72">
        <v>3</v>
      </c>
      <c r="H134" s="73">
        <v>2.38</v>
      </c>
      <c r="I134" s="185" t="s">
        <v>126</v>
      </c>
      <c r="J134" s="286" t="s">
        <v>385</v>
      </c>
      <c r="K134" s="286"/>
      <c r="L134" s="286"/>
      <c r="M134" s="286"/>
      <c r="N134" s="286"/>
      <c r="O134" s="1"/>
    </row>
    <row r="135" spans="1:15" ht="15.75">
      <c r="A135" s="110" t="s">
        <v>145</v>
      </c>
      <c r="B135" s="77" t="s">
        <v>177</v>
      </c>
      <c r="C135" s="76" t="s">
        <v>189</v>
      </c>
      <c r="D135" s="72">
        <v>1.6428571428571428</v>
      </c>
      <c r="E135" s="72">
        <v>2.1818181818181817</v>
      </c>
      <c r="F135" s="72">
        <v>2.7142857142857144</v>
      </c>
      <c r="G135" s="72">
        <v>2.6666666666666665</v>
      </c>
      <c r="H135" s="73">
        <v>2.23</v>
      </c>
      <c r="I135" s="185" t="s">
        <v>126</v>
      </c>
      <c r="J135" s="286" t="s">
        <v>386</v>
      </c>
      <c r="K135" s="286"/>
      <c r="L135" s="286"/>
      <c r="M135" s="286"/>
      <c r="N135" s="286"/>
      <c r="O135" s="1"/>
    </row>
    <row r="136" spans="1:15">
      <c r="A136" s="58"/>
      <c r="B136" s="1"/>
      <c r="C136" s="1"/>
      <c r="D136" s="1"/>
      <c r="E136" s="1"/>
      <c r="F136" s="1"/>
      <c r="G136" s="1"/>
      <c r="H136" s="1"/>
      <c r="I136" s="1"/>
      <c r="J136" s="1"/>
      <c r="K136" s="116"/>
      <c r="L136" s="37"/>
      <c r="M136" s="1"/>
      <c r="N136" s="44"/>
      <c r="O136" s="1"/>
    </row>
    <row r="137" spans="1:15">
      <c r="A137" s="204" t="s">
        <v>14</v>
      </c>
      <c r="B137" s="204"/>
      <c r="C137" s="204"/>
      <c r="D137" s="1"/>
      <c r="E137" s="1"/>
      <c r="F137" s="1"/>
      <c r="G137" s="1"/>
      <c r="H137" s="1"/>
      <c r="I137" s="1"/>
      <c r="J137" s="1"/>
      <c r="K137" s="116"/>
      <c r="L137" s="37"/>
      <c r="M137" s="1"/>
      <c r="N137" s="44"/>
      <c r="O137" s="1"/>
    </row>
    <row r="138" spans="1:15">
      <c r="A138" s="194" t="s">
        <v>0</v>
      </c>
      <c r="B138" s="199" t="s">
        <v>135</v>
      </c>
      <c r="C138" s="200"/>
      <c r="D138" s="194" t="s">
        <v>37</v>
      </c>
      <c r="E138" s="194" t="s">
        <v>38</v>
      </c>
      <c r="F138" s="194" t="s">
        <v>39</v>
      </c>
      <c r="G138" s="194" t="s">
        <v>40</v>
      </c>
      <c r="H138" s="196" t="s">
        <v>362</v>
      </c>
      <c r="I138" s="196" t="s">
        <v>364</v>
      </c>
      <c r="J138" s="196"/>
      <c r="K138" s="196" t="s">
        <v>334</v>
      </c>
      <c r="L138" s="196"/>
      <c r="M138" s="1"/>
      <c r="N138" s="44"/>
      <c r="O138" s="1"/>
    </row>
    <row r="139" spans="1:15">
      <c r="A139" s="198"/>
      <c r="B139" s="201"/>
      <c r="C139" s="202"/>
      <c r="D139" s="198"/>
      <c r="E139" s="198"/>
      <c r="F139" s="198"/>
      <c r="G139" s="198"/>
      <c r="H139" s="196"/>
      <c r="I139" s="196"/>
      <c r="J139" s="196"/>
      <c r="K139" s="196"/>
      <c r="L139" s="196"/>
      <c r="M139" s="1"/>
      <c r="N139" s="44"/>
      <c r="O139" s="1"/>
    </row>
    <row r="140" spans="1:15">
      <c r="A140" s="26"/>
      <c r="B140" s="149" t="s">
        <v>206</v>
      </c>
      <c r="C140" s="150"/>
      <c r="D140" s="153">
        <v>15</v>
      </c>
      <c r="E140" s="153">
        <v>14</v>
      </c>
      <c r="F140" s="153">
        <v>18</v>
      </c>
      <c r="G140" s="153">
        <v>6</v>
      </c>
      <c r="H140" s="126">
        <v>53</v>
      </c>
      <c r="I140" s="212" t="s">
        <v>207</v>
      </c>
      <c r="J140" s="212"/>
      <c r="K140" s="212"/>
      <c r="L140" s="212"/>
      <c r="M140" s="1"/>
      <c r="N140" s="44"/>
      <c r="O140" s="1"/>
    </row>
    <row r="141" spans="1:15">
      <c r="A141" s="26">
        <v>1</v>
      </c>
      <c r="B141" s="54" t="s">
        <v>152</v>
      </c>
      <c r="C141" s="55" t="s">
        <v>249</v>
      </c>
      <c r="D141" s="26">
        <v>2.4</v>
      </c>
      <c r="E141" s="26">
        <v>2.86</v>
      </c>
      <c r="F141" s="26">
        <v>2.67</v>
      </c>
      <c r="G141" s="26">
        <v>3</v>
      </c>
      <c r="H141" s="144">
        <v>2.68</v>
      </c>
      <c r="I141" s="209" t="s">
        <v>139</v>
      </c>
      <c r="J141" s="209"/>
      <c r="K141" s="212"/>
      <c r="L141" s="212"/>
      <c r="M141" s="1"/>
      <c r="N141" s="44"/>
      <c r="O141" s="1"/>
    </row>
    <row r="142" spans="1:15">
      <c r="A142" s="58"/>
      <c r="B142" s="1"/>
      <c r="C142" s="1"/>
      <c r="D142" s="1"/>
      <c r="E142" s="1"/>
      <c r="F142" s="1"/>
      <c r="G142" s="1"/>
      <c r="H142" s="1"/>
      <c r="I142" s="1"/>
      <c r="J142" s="1"/>
      <c r="K142" s="116"/>
      <c r="L142" s="37"/>
      <c r="M142" s="1"/>
      <c r="N142" s="44"/>
      <c r="O142" s="1"/>
    </row>
    <row r="143" spans="1:15">
      <c r="A143" s="204" t="s">
        <v>12</v>
      </c>
      <c r="B143" s="204"/>
      <c r="C143" s="204"/>
      <c r="D143" s="1"/>
      <c r="E143" s="1"/>
      <c r="F143" s="1"/>
      <c r="G143" s="1"/>
      <c r="H143" s="1"/>
      <c r="I143" s="1"/>
      <c r="J143" s="1"/>
      <c r="K143" s="116"/>
      <c r="L143" s="37"/>
      <c r="M143" s="1"/>
      <c r="N143" s="44"/>
      <c r="O143" s="1"/>
    </row>
    <row r="144" spans="1:15" ht="15" customHeight="1">
      <c r="A144" s="251" t="s">
        <v>36</v>
      </c>
      <c r="B144" s="218" t="s">
        <v>135</v>
      </c>
      <c r="C144" s="219"/>
      <c r="D144" s="224" t="s">
        <v>212</v>
      </c>
      <c r="E144" s="224" t="s">
        <v>213</v>
      </c>
      <c r="F144" s="224" t="s">
        <v>214</v>
      </c>
      <c r="G144" s="224" t="s">
        <v>215</v>
      </c>
      <c r="H144" s="224" t="s">
        <v>216</v>
      </c>
      <c r="I144" s="224" t="s">
        <v>217</v>
      </c>
      <c r="J144" s="224" t="s">
        <v>218</v>
      </c>
      <c r="K144" s="224" t="s">
        <v>219</v>
      </c>
      <c r="L144" s="224" t="s">
        <v>362</v>
      </c>
      <c r="M144" s="224" t="s">
        <v>364</v>
      </c>
      <c r="N144" s="248" t="s">
        <v>147</v>
      </c>
      <c r="O144" s="1"/>
    </row>
    <row r="145" spans="1:15">
      <c r="A145" s="252"/>
      <c r="B145" s="220"/>
      <c r="C145" s="221"/>
      <c r="D145" s="225"/>
      <c r="E145" s="225"/>
      <c r="F145" s="225"/>
      <c r="G145" s="225"/>
      <c r="H145" s="225"/>
      <c r="I145" s="225"/>
      <c r="J145" s="225"/>
      <c r="K145" s="225"/>
      <c r="L145" s="225"/>
      <c r="M145" s="225"/>
      <c r="N145" s="249"/>
      <c r="O145" s="1"/>
    </row>
    <row r="146" spans="1:15">
      <c r="A146" s="252"/>
      <c r="B146" s="222"/>
      <c r="C146" s="223"/>
      <c r="D146" s="226"/>
      <c r="E146" s="226"/>
      <c r="F146" s="226"/>
      <c r="G146" s="226"/>
      <c r="H146" s="226"/>
      <c r="I146" s="226"/>
      <c r="J146" s="226"/>
      <c r="K146" s="226"/>
      <c r="L146" s="226"/>
      <c r="M146" s="247"/>
      <c r="N146" s="250"/>
      <c r="O146" s="1"/>
    </row>
    <row r="147" spans="1:15">
      <c r="A147" s="253"/>
      <c r="B147" s="254" t="s">
        <v>136</v>
      </c>
      <c r="C147" s="255"/>
      <c r="D147" s="152">
        <v>16</v>
      </c>
      <c r="E147" s="152">
        <v>15</v>
      </c>
      <c r="F147" s="152">
        <v>17</v>
      </c>
      <c r="G147" s="152">
        <v>17</v>
      </c>
      <c r="H147" s="154">
        <v>19.5</v>
      </c>
      <c r="I147" s="154">
        <v>18.5</v>
      </c>
      <c r="J147" s="152">
        <v>16</v>
      </c>
      <c r="K147" s="152">
        <v>10</v>
      </c>
      <c r="L147" s="17">
        <v>129</v>
      </c>
      <c r="M147" s="18"/>
      <c r="N147" s="47"/>
      <c r="O147" s="1"/>
    </row>
    <row r="148" spans="1:15" ht="0.75" customHeight="1">
      <c r="A148" s="112"/>
      <c r="B148" s="14" t="s">
        <v>81</v>
      </c>
      <c r="C148" s="15" t="s">
        <v>222</v>
      </c>
      <c r="D148" s="16">
        <v>2</v>
      </c>
      <c r="E148" s="16">
        <v>2.5909090909090908</v>
      </c>
      <c r="F148" s="16">
        <v>2.2941176470588234</v>
      </c>
      <c r="G148" s="16">
        <v>2.9</v>
      </c>
      <c r="H148" s="16">
        <v>3.1764705882352939</v>
      </c>
      <c r="I148" s="16">
        <v>3.3157894736842106</v>
      </c>
      <c r="J148" s="16"/>
      <c r="K148" s="16"/>
      <c r="L148" s="157">
        <v>2.19</v>
      </c>
      <c r="M148" s="21"/>
      <c r="N148" s="48" t="s">
        <v>223</v>
      </c>
      <c r="O148" s="1"/>
    </row>
    <row r="149" spans="1:15" ht="15.75">
      <c r="A149" s="93" t="s">
        <v>137</v>
      </c>
      <c r="B149" s="81" t="s">
        <v>224</v>
      </c>
      <c r="C149" s="82" t="s">
        <v>225</v>
      </c>
      <c r="D149" s="78">
        <v>1.5625</v>
      </c>
      <c r="E149" s="78">
        <v>1.4666666666666666</v>
      </c>
      <c r="F149" s="78">
        <v>1.8823529411764706</v>
      </c>
      <c r="G149" s="78">
        <v>2.5294117647058822</v>
      </c>
      <c r="H149" s="78">
        <v>3.1025641025641026</v>
      </c>
      <c r="I149" s="78">
        <v>3.3513513513513513</v>
      </c>
      <c r="J149" s="78">
        <v>3.25</v>
      </c>
      <c r="K149" s="78">
        <v>3.6</v>
      </c>
      <c r="L149" s="156">
        <v>2.58</v>
      </c>
      <c r="M149" s="182" t="s">
        <v>139</v>
      </c>
      <c r="N149" s="79"/>
      <c r="O149" s="1"/>
    </row>
    <row r="150" spans="1:15" ht="15.75">
      <c r="A150" s="93" t="s">
        <v>140</v>
      </c>
      <c r="B150" s="83" t="s">
        <v>226</v>
      </c>
      <c r="C150" s="84" t="s">
        <v>227</v>
      </c>
      <c r="D150" s="78">
        <v>1.8125</v>
      </c>
      <c r="E150" s="78">
        <v>1.8</v>
      </c>
      <c r="F150" s="78">
        <v>1.7058823529411764</v>
      </c>
      <c r="G150" s="78">
        <v>2.1176470588235294</v>
      </c>
      <c r="H150" s="78">
        <v>2.2051282051282053</v>
      </c>
      <c r="I150" s="78">
        <v>2.189189189189189</v>
      </c>
      <c r="J150" s="78">
        <v>2.5625</v>
      </c>
      <c r="K150" s="78">
        <v>3</v>
      </c>
      <c r="L150" s="156">
        <v>2.14</v>
      </c>
      <c r="M150" s="182" t="s">
        <v>126</v>
      </c>
      <c r="N150" s="79"/>
      <c r="O150" s="1"/>
    </row>
    <row r="151" spans="1:15" ht="15.75">
      <c r="A151" s="93" t="s">
        <v>145</v>
      </c>
      <c r="B151" s="85" t="s">
        <v>228</v>
      </c>
      <c r="C151" s="86" t="s">
        <v>65</v>
      </c>
      <c r="D151" s="78">
        <v>1.875</v>
      </c>
      <c r="E151" s="78">
        <v>1.8</v>
      </c>
      <c r="F151" s="78">
        <v>2.8823529411764706</v>
      </c>
      <c r="G151" s="78">
        <v>3.1764705882352939</v>
      </c>
      <c r="H151" s="78">
        <v>3.4871794871794872</v>
      </c>
      <c r="I151" s="78">
        <v>3.5135135135135136</v>
      </c>
      <c r="J151" s="78">
        <v>3.75</v>
      </c>
      <c r="K151" s="78">
        <v>4</v>
      </c>
      <c r="L151" s="156">
        <v>3.05</v>
      </c>
      <c r="M151" s="182" t="s">
        <v>139</v>
      </c>
      <c r="N151" s="79"/>
      <c r="O151" s="1"/>
    </row>
    <row r="152" spans="1:15" ht="15.75">
      <c r="A152" s="93" t="s">
        <v>154</v>
      </c>
      <c r="B152" s="87" t="s">
        <v>229</v>
      </c>
      <c r="C152" s="88" t="s">
        <v>65</v>
      </c>
      <c r="D152" s="78">
        <v>2.1875</v>
      </c>
      <c r="E152" s="78">
        <v>2.3333333333333335</v>
      </c>
      <c r="F152" s="78">
        <v>2.7058823529411766</v>
      </c>
      <c r="G152" s="78">
        <v>3.3529411764705883</v>
      </c>
      <c r="H152" s="78">
        <v>3.4871794871794872</v>
      </c>
      <c r="I152" s="78">
        <v>3.5135135135135136</v>
      </c>
      <c r="J152" s="78">
        <v>3.6875</v>
      </c>
      <c r="K152" s="78">
        <v>4</v>
      </c>
      <c r="L152" s="156">
        <v>3.14</v>
      </c>
      <c r="M152" s="182" t="s">
        <v>139</v>
      </c>
      <c r="N152" s="79"/>
      <c r="O152" s="1"/>
    </row>
    <row r="153" spans="1:15" ht="15.75">
      <c r="A153" s="93" t="s">
        <v>157</v>
      </c>
      <c r="B153" s="87" t="s">
        <v>177</v>
      </c>
      <c r="C153" s="88" t="s">
        <v>230</v>
      </c>
      <c r="D153" s="78">
        <v>1.4375</v>
      </c>
      <c r="E153" s="78">
        <v>1.9333333333333333</v>
      </c>
      <c r="F153" s="78">
        <v>2</v>
      </c>
      <c r="G153" s="78">
        <v>2.0588235294117645</v>
      </c>
      <c r="H153" s="78">
        <v>2.641025641025641</v>
      </c>
      <c r="I153" s="78">
        <v>2.9459459459459461</v>
      </c>
      <c r="J153" s="78">
        <v>2.5625</v>
      </c>
      <c r="K153" s="78">
        <v>2.8</v>
      </c>
      <c r="L153" s="156">
        <v>2.29</v>
      </c>
      <c r="M153" s="182" t="s">
        <v>126</v>
      </c>
      <c r="N153" s="79"/>
      <c r="O153" s="1"/>
    </row>
    <row r="154" spans="1:15" ht="15.75">
      <c r="A154" s="93" t="s">
        <v>161</v>
      </c>
      <c r="B154" s="87" t="s">
        <v>231</v>
      </c>
      <c r="C154" s="88" t="s">
        <v>232</v>
      </c>
      <c r="D154" s="78">
        <v>1.75</v>
      </c>
      <c r="E154" s="78">
        <v>1.7333333333333334</v>
      </c>
      <c r="F154" s="78">
        <v>2.6470588235294117</v>
      </c>
      <c r="G154" s="78">
        <v>2.8823529411764706</v>
      </c>
      <c r="H154" s="78">
        <v>3.1025641025641026</v>
      </c>
      <c r="I154" s="78">
        <v>3.1351351351351351</v>
      </c>
      <c r="J154" s="78">
        <v>3.5625</v>
      </c>
      <c r="K154" s="78">
        <v>4</v>
      </c>
      <c r="L154" s="156">
        <v>2.82</v>
      </c>
      <c r="M154" s="182" t="s">
        <v>139</v>
      </c>
      <c r="N154" s="79"/>
      <c r="O154" s="1"/>
    </row>
    <row r="155" spans="1:15" ht="30">
      <c r="A155" s="93" t="s">
        <v>165</v>
      </c>
      <c r="B155" s="89" t="s">
        <v>233</v>
      </c>
      <c r="C155" s="90" t="s">
        <v>234</v>
      </c>
      <c r="D155" s="78">
        <v>0.875</v>
      </c>
      <c r="E155" s="78">
        <v>1.2666666666666666</v>
      </c>
      <c r="F155" s="78">
        <v>2.0588235294117645</v>
      </c>
      <c r="G155" s="78">
        <v>1.9411764705882353</v>
      </c>
      <c r="H155" s="78">
        <v>2.5897435897435899</v>
      </c>
      <c r="I155" s="78">
        <v>2.4054054054054053</v>
      </c>
      <c r="J155" s="78">
        <v>3.25</v>
      </c>
      <c r="K155" s="78">
        <v>2.8</v>
      </c>
      <c r="L155" s="156">
        <v>2.14</v>
      </c>
      <c r="M155" s="184" t="s">
        <v>235</v>
      </c>
      <c r="N155" s="80" t="s">
        <v>236</v>
      </c>
      <c r="O155" s="1"/>
    </row>
    <row r="156" spans="1:15" ht="15.75">
      <c r="A156" s="93" t="s">
        <v>167</v>
      </c>
      <c r="B156" s="87" t="s">
        <v>237</v>
      </c>
      <c r="C156" s="88" t="s">
        <v>238</v>
      </c>
      <c r="D156" s="78">
        <v>1.9375</v>
      </c>
      <c r="E156" s="78">
        <v>2.0666666666666669</v>
      </c>
      <c r="F156" s="78">
        <v>2.2352941176470589</v>
      </c>
      <c r="G156" s="78">
        <v>2.4117647058823528</v>
      </c>
      <c r="H156" s="78">
        <v>2.7948717948717947</v>
      </c>
      <c r="I156" s="78">
        <v>2.5945945945945947</v>
      </c>
      <c r="J156" s="78">
        <v>2.75</v>
      </c>
      <c r="K156" s="78">
        <v>3.6</v>
      </c>
      <c r="L156" s="156">
        <v>2.5099999999999998</v>
      </c>
      <c r="M156" s="182" t="s">
        <v>139</v>
      </c>
      <c r="N156" s="79"/>
      <c r="O156" s="1"/>
    </row>
    <row r="157" spans="1:15" ht="15.75">
      <c r="A157" s="93" t="s">
        <v>170</v>
      </c>
      <c r="B157" s="89" t="s">
        <v>239</v>
      </c>
      <c r="C157" s="90" t="s">
        <v>240</v>
      </c>
      <c r="D157" s="78">
        <v>1.3125</v>
      </c>
      <c r="E157" s="78">
        <v>1.8</v>
      </c>
      <c r="F157" s="78">
        <v>2.0588235294117645</v>
      </c>
      <c r="G157" s="78">
        <v>1.8235294117647058</v>
      </c>
      <c r="H157" s="78">
        <v>2.5384615384615383</v>
      </c>
      <c r="I157" s="78">
        <v>2.4864864864864864</v>
      </c>
      <c r="J157" s="78">
        <v>2.9375</v>
      </c>
      <c r="K157" s="78">
        <v>2.6</v>
      </c>
      <c r="L157" s="156">
        <v>2.19</v>
      </c>
      <c r="M157" s="182" t="s">
        <v>126</v>
      </c>
      <c r="N157" s="79"/>
      <c r="O157" s="1"/>
    </row>
    <row r="158" spans="1:15" ht="15.75">
      <c r="A158" s="93" t="s">
        <v>173</v>
      </c>
      <c r="B158" s="91" t="s">
        <v>241</v>
      </c>
      <c r="C158" s="92" t="s">
        <v>242</v>
      </c>
      <c r="D158" s="78">
        <v>1.75</v>
      </c>
      <c r="E158" s="78">
        <v>1.6666666666666667</v>
      </c>
      <c r="F158" s="78">
        <v>2.0588235294117645</v>
      </c>
      <c r="G158" s="78">
        <v>2.2941176470588234</v>
      </c>
      <c r="H158" s="78">
        <v>2.8974358974358974</v>
      </c>
      <c r="I158" s="78">
        <v>3.0810810810810811</v>
      </c>
      <c r="J158" s="78">
        <v>3.5625</v>
      </c>
      <c r="K158" s="78">
        <v>3.6</v>
      </c>
      <c r="L158" s="156">
        <v>2.59</v>
      </c>
      <c r="M158" s="182" t="s">
        <v>139</v>
      </c>
      <c r="N158" s="79"/>
      <c r="O158" s="1"/>
    </row>
    <row r="159" spans="1:15">
      <c r="A159" s="58"/>
      <c r="B159" s="1"/>
      <c r="C159" s="1"/>
      <c r="D159" s="1"/>
      <c r="E159" s="1"/>
      <c r="F159" s="1"/>
      <c r="G159" s="1"/>
      <c r="H159" s="1"/>
      <c r="I159" s="1"/>
      <c r="J159" s="1"/>
      <c r="K159" s="116"/>
      <c r="L159" s="37"/>
      <c r="M159" s="1"/>
      <c r="N159" s="44"/>
      <c r="O159" s="1"/>
    </row>
    <row r="160" spans="1:15" ht="15.75">
      <c r="A160" s="270" t="s">
        <v>13</v>
      </c>
      <c r="B160" s="270"/>
      <c r="C160" s="270"/>
      <c r="D160" s="1"/>
      <c r="E160" s="1"/>
      <c r="F160" s="1"/>
      <c r="G160" s="1"/>
      <c r="H160" s="1"/>
      <c r="I160" s="1"/>
      <c r="J160" s="1"/>
      <c r="K160" s="116"/>
      <c r="L160" s="37"/>
      <c r="M160" s="1"/>
      <c r="N160" s="44"/>
      <c r="O160" s="1"/>
    </row>
    <row r="161" spans="1:15">
      <c r="A161" s="251" t="s">
        <v>36</v>
      </c>
      <c r="B161" s="218" t="s">
        <v>135</v>
      </c>
      <c r="C161" s="219"/>
      <c r="D161" s="224" t="s">
        <v>212</v>
      </c>
      <c r="E161" s="224" t="s">
        <v>213</v>
      </c>
      <c r="F161" s="224" t="s">
        <v>214</v>
      </c>
      <c r="G161" s="224" t="s">
        <v>215</v>
      </c>
      <c r="H161" s="224" t="s">
        <v>216</v>
      </c>
      <c r="I161" s="224" t="s">
        <v>217</v>
      </c>
      <c r="J161" s="224" t="s">
        <v>218</v>
      </c>
      <c r="K161" s="224" t="s">
        <v>219</v>
      </c>
      <c r="L161" s="224" t="s">
        <v>362</v>
      </c>
      <c r="M161" s="224" t="s">
        <v>364</v>
      </c>
      <c r="N161" s="292" t="s">
        <v>324</v>
      </c>
      <c r="O161" s="1"/>
    </row>
    <row r="162" spans="1:15">
      <c r="A162" s="252"/>
      <c r="B162" s="220"/>
      <c r="C162" s="221"/>
      <c r="D162" s="225"/>
      <c r="E162" s="225"/>
      <c r="F162" s="225"/>
      <c r="G162" s="225"/>
      <c r="H162" s="225"/>
      <c r="I162" s="225"/>
      <c r="J162" s="225"/>
      <c r="K162" s="225"/>
      <c r="L162" s="225"/>
      <c r="M162" s="225"/>
      <c r="N162" s="225"/>
      <c r="O162" s="1"/>
    </row>
    <row r="163" spans="1:15">
      <c r="A163" s="252"/>
      <c r="B163" s="222"/>
      <c r="C163" s="223"/>
      <c r="D163" s="226"/>
      <c r="E163" s="226"/>
      <c r="F163" s="226"/>
      <c r="G163" s="226"/>
      <c r="H163" s="226"/>
      <c r="I163" s="226"/>
      <c r="J163" s="226"/>
      <c r="K163" s="226"/>
      <c r="L163" s="226"/>
      <c r="M163" s="247"/>
      <c r="N163" s="226"/>
      <c r="O163" s="1"/>
    </row>
    <row r="164" spans="1:15">
      <c r="A164" s="253"/>
      <c r="B164" s="254" t="s">
        <v>136</v>
      </c>
      <c r="C164" s="255"/>
      <c r="D164" s="152">
        <v>13</v>
      </c>
      <c r="E164" s="152">
        <v>22</v>
      </c>
      <c r="F164" s="152">
        <v>17</v>
      </c>
      <c r="G164" s="152">
        <v>20</v>
      </c>
      <c r="H164" s="152">
        <v>17</v>
      </c>
      <c r="I164" s="152">
        <v>19</v>
      </c>
      <c r="J164" s="152">
        <v>15</v>
      </c>
      <c r="K164" s="152">
        <v>10</v>
      </c>
      <c r="L164" s="17">
        <v>133</v>
      </c>
      <c r="M164" s="18"/>
      <c r="N164" s="47"/>
      <c r="O164" s="1"/>
    </row>
    <row r="165" spans="1:15" ht="45">
      <c r="A165" s="111" t="s">
        <v>137</v>
      </c>
      <c r="B165" s="133" t="s">
        <v>220</v>
      </c>
      <c r="C165" s="134" t="s">
        <v>221</v>
      </c>
      <c r="D165" s="12">
        <v>1.6153846153846154</v>
      </c>
      <c r="E165" s="12">
        <v>1.9090909090909092</v>
      </c>
      <c r="F165" s="12">
        <v>1.7058823529411764</v>
      </c>
      <c r="G165" s="12">
        <v>2.25</v>
      </c>
      <c r="H165" s="12">
        <v>2.1176470588235294</v>
      </c>
      <c r="I165" s="12">
        <v>1.8947368421052631</v>
      </c>
      <c r="J165" s="12">
        <v>2.2000000000000002</v>
      </c>
      <c r="K165" s="12">
        <v>3</v>
      </c>
      <c r="L165" s="155">
        <v>2.0499999999999998</v>
      </c>
      <c r="M165" s="183" t="s">
        <v>126</v>
      </c>
      <c r="N165" s="132" t="s">
        <v>384</v>
      </c>
      <c r="O165" s="1"/>
    </row>
    <row r="166" spans="1:15">
      <c r="A166" s="227" t="s">
        <v>246</v>
      </c>
      <c r="B166" s="227"/>
      <c r="C166" s="227"/>
      <c r="D166" s="1"/>
      <c r="E166" s="1"/>
      <c r="F166" s="1"/>
      <c r="G166" s="1"/>
      <c r="H166" s="1"/>
      <c r="I166" s="1"/>
      <c r="J166" s="1"/>
      <c r="K166" s="116"/>
      <c r="L166" s="37"/>
      <c r="M166" s="1"/>
      <c r="N166" s="44"/>
      <c r="O166" s="1"/>
    </row>
    <row r="167" spans="1:15" ht="15" customHeight="1">
      <c r="A167" s="251" t="s">
        <v>36</v>
      </c>
      <c r="B167" s="218" t="s">
        <v>135</v>
      </c>
      <c r="C167" s="219"/>
      <c r="D167" s="224" t="s">
        <v>212</v>
      </c>
      <c r="E167" s="224" t="s">
        <v>213</v>
      </c>
      <c r="F167" s="224" t="s">
        <v>214</v>
      </c>
      <c r="G167" s="224" t="s">
        <v>215</v>
      </c>
      <c r="H167" s="224" t="s">
        <v>216</v>
      </c>
      <c r="I167" s="224" t="s">
        <v>217</v>
      </c>
      <c r="J167" s="224" t="s">
        <v>218</v>
      </c>
      <c r="K167" s="224" t="s">
        <v>219</v>
      </c>
      <c r="L167" s="224" t="s">
        <v>362</v>
      </c>
      <c r="M167" s="224" t="s">
        <v>364</v>
      </c>
      <c r="N167" s="248" t="s">
        <v>147</v>
      </c>
      <c r="O167" s="1"/>
    </row>
    <row r="168" spans="1:15">
      <c r="A168" s="252"/>
      <c r="B168" s="220"/>
      <c r="C168" s="221"/>
      <c r="D168" s="225"/>
      <c r="E168" s="225"/>
      <c r="F168" s="225"/>
      <c r="G168" s="225"/>
      <c r="H168" s="225"/>
      <c r="I168" s="225"/>
      <c r="J168" s="225"/>
      <c r="K168" s="225"/>
      <c r="L168" s="225"/>
      <c r="M168" s="225"/>
      <c r="N168" s="249"/>
      <c r="O168" s="1"/>
    </row>
    <row r="169" spans="1:15" ht="4.5" customHeight="1">
      <c r="A169" s="252"/>
      <c r="B169" s="222"/>
      <c r="C169" s="223"/>
      <c r="D169" s="226"/>
      <c r="E169" s="226"/>
      <c r="F169" s="226"/>
      <c r="G169" s="226"/>
      <c r="H169" s="226"/>
      <c r="I169" s="226"/>
      <c r="J169" s="226"/>
      <c r="K169" s="226"/>
      <c r="L169" s="226"/>
      <c r="M169" s="247"/>
      <c r="N169" s="250"/>
      <c r="O169" s="1"/>
    </row>
    <row r="170" spans="1:15">
      <c r="A170" s="253"/>
      <c r="B170" s="254" t="s">
        <v>136</v>
      </c>
      <c r="C170" s="255"/>
      <c r="D170" s="152">
        <v>13</v>
      </c>
      <c r="E170" s="152">
        <v>22</v>
      </c>
      <c r="F170" s="152">
        <v>17</v>
      </c>
      <c r="G170" s="152">
        <v>20</v>
      </c>
      <c r="H170" s="154">
        <v>17</v>
      </c>
      <c r="I170" s="154">
        <v>19</v>
      </c>
      <c r="J170" s="152">
        <v>7</v>
      </c>
      <c r="K170" s="154">
        <v>13</v>
      </c>
      <c r="L170" s="17">
        <v>128</v>
      </c>
      <c r="M170" s="18"/>
      <c r="N170" s="47" t="s">
        <v>371</v>
      </c>
      <c r="O170" s="1"/>
    </row>
    <row r="171" spans="1:15" ht="15.75">
      <c r="A171" s="113">
        <v>1</v>
      </c>
      <c r="B171" s="95" t="s">
        <v>79</v>
      </c>
      <c r="C171" s="96" t="s">
        <v>46</v>
      </c>
      <c r="D171" s="78">
        <v>2</v>
      </c>
      <c r="E171" s="78">
        <v>1.9090909090909092</v>
      </c>
      <c r="F171" s="78">
        <v>2.2941176470588234</v>
      </c>
      <c r="G171" s="78">
        <v>2.9</v>
      </c>
      <c r="H171" s="78">
        <v>3.1764705882352939</v>
      </c>
      <c r="I171" s="78">
        <v>3.3157894736842106</v>
      </c>
      <c r="J171" s="78">
        <v>3.5714285714285716</v>
      </c>
      <c r="K171" s="78">
        <v>3.4615384615384617</v>
      </c>
      <c r="L171" s="156">
        <v>2.75</v>
      </c>
      <c r="M171" s="182" t="s">
        <v>139</v>
      </c>
      <c r="N171" s="94" t="s">
        <v>371</v>
      </c>
      <c r="O171" s="1"/>
    </row>
    <row r="172" spans="1:15" ht="15.75">
      <c r="A172" s="113">
        <v>2</v>
      </c>
      <c r="B172" s="95" t="s">
        <v>243</v>
      </c>
      <c r="C172" s="96" t="s">
        <v>76</v>
      </c>
      <c r="D172" s="78">
        <v>1.4615384615384615</v>
      </c>
      <c r="E172" s="78">
        <v>1.8636363636363635</v>
      </c>
      <c r="F172" s="78">
        <v>1.8235294117647058</v>
      </c>
      <c r="G172" s="78">
        <v>2.25</v>
      </c>
      <c r="H172" s="78">
        <v>2.1176470588235294</v>
      </c>
      <c r="I172" s="78">
        <v>2.4210526315789473</v>
      </c>
      <c r="J172" s="78">
        <v>3</v>
      </c>
      <c r="K172" s="78">
        <v>2.5384615384615383</v>
      </c>
      <c r="L172" s="156">
        <v>2.13</v>
      </c>
      <c r="M172" s="182" t="s">
        <v>235</v>
      </c>
      <c r="N172" s="80" t="s">
        <v>244</v>
      </c>
      <c r="O172" s="1"/>
    </row>
    <row r="173" spans="1:15" ht="15.75">
      <c r="A173" s="113">
        <v>3</v>
      </c>
      <c r="B173" s="97" t="s">
        <v>245</v>
      </c>
      <c r="C173" s="98" t="s">
        <v>108</v>
      </c>
      <c r="D173" s="78">
        <v>1.8461538461538463</v>
      </c>
      <c r="E173" s="78">
        <v>1.8181818181818181</v>
      </c>
      <c r="F173" s="78">
        <v>2.1176470588235294</v>
      </c>
      <c r="G173" s="78">
        <v>2.0499999999999998</v>
      </c>
      <c r="H173" s="78">
        <v>2.7647058823529411</v>
      </c>
      <c r="I173" s="78">
        <v>2.736842105263158</v>
      </c>
      <c r="J173" s="78">
        <v>3.2857142857142856</v>
      </c>
      <c r="K173" s="78">
        <v>2.3846153846153846</v>
      </c>
      <c r="L173" s="156">
        <v>2.2999999999999998</v>
      </c>
      <c r="M173" s="182" t="s">
        <v>126</v>
      </c>
      <c r="N173" s="47" t="s">
        <v>371</v>
      </c>
      <c r="O173" s="1"/>
    </row>
    <row r="174" spans="1:15" ht="8.25" customHeight="1">
      <c r="A174" s="58"/>
      <c r="B174" s="1"/>
      <c r="C174" s="1"/>
      <c r="D174" s="1"/>
      <c r="E174" s="1"/>
      <c r="F174" s="1"/>
      <c r="G174" s="1"/>
      <c r="H174" s="1"/>
      <c r="I174" s="1"/>
      <c r="J174" s="1"/>
      <c r="K174" s="116"/>
      <c r="L174" s="37"/>
      <c r="M174" s="1"/>
      <c r="N174" s="44"/>
      <c r="O174" s="1"/>
    </row>
    <row r="175" spans="1:15">
      <c r="A175" s="204" t="s">
        <v>23</v>
      </c>
      <c r="B175" s="204"/>
      <c r="C175" s="204"/>
      <c r="D175" s="1"/>
      <c r="E175" s="1"/>
      <c r="F175" s="1"/>
      <c r="G175" s="1"/>
      <c r="H175" s="1"/>
      <c r="I175" s="1"/>
      <c r="J175" s="1"/>
      <c r="K175" s="116"/>
      <c r="L175" s="37"/>
      <c r="M175" s="1"/>
      <c r="N175" s="44"/>
      <c r="O175" s="1"/>
    </row>
    <row r="176" spans="1:15">
      <c r="A176" s="196" t="s">
        <v>0</v>
      </c>
      <c r="B176" s="196" t="s">
        <v>201</v>
      </c>
      <c r="C176" s="196"/>
      <c r="D176" s="196" t="s">
        <v>37</v>
      </c>
      <c r="E176" s="196" t="s">
        <v>38</v>
      </c>
      <c r="F176" s="196" t="s">
        <v>39</v>
      </c>
      <c r="G176" s="196" t="s">
        <v>40</v>
      </c>
      <c r="H176" s="196" t="s">
        <v>41</v>
      </c>
      <c r="I176" s="196" t="s">
        <v>42</v>
      </c>
      <c r="J176" s="196" t="s">
        <v>43</v>
      </c>
      <c r="K176" s="196" t="s">
        <v>44</v>
      </c>
      <c r="L176" s="196" t="s">
        <v>362</v>
      </c>
      <c r="M176" s="196" t="s">
        <v>364</v>
      </c>
      <c r="N176" s="196" t="s">
        <v>334</v>
      </c>
      <c r="O176" s="1"/>
    </row>
    <row r="177" spans="1:15" ht="8.25" customHeight="1">
      <c r="A177" s="196"/>
      <c r="B177" s="196"/>
      <c r="C177" s="196"/>
      <c r="D177" s="196"/>
      <c r="E177" s="196"/>
      <c r="F177" s="196"/>
      <c r="G177" s="196"/>
      <c r="H177" s="196"/>
      <c r="I177" s="196"/>
      <c r="J177" s="196"/>
      <c r="K177" s="196"/>
      <c r="L177" s="196"/>
      <c r="M177" s="196"/>
      <c r="N177" s="196"/>
      <c r="O177" s="1"/>
    </row>
    <row r="178" spans="1:15">
      <c r="A178" s="6"/>
      <c r="B178" s="149" t="s">
        <v>335</v>
      </c>
      <c r="C178" s="150"/>
      <c r="D178" s="146">
        <v>16</v>
      </c>
      <c r="E178" s="146">
        <v>20</v>
      </c>
      <c r="F178" s="146">
        <v>13</v>
      </c>
      <c r="G178" s="146">
        <v>16</v>
      </c>
      <c r="H178" s="146">
        <v>19</v>
      </c>
      <c r="I178" s="146">
        <v>20</v>
      </c>
      <c r="J178" s="146">
        <v>21</v>
      </c>
      <c r="K178" s="146">
        <v>10</v>
      </c>
      <c r="L178" s="174">
        <v>133</v>
      </c>
      <c r="M178" s="52"/>
      <c r="N178" s="57"/>
      <c r="O178" s="1"/>
    </row>
    <row r="179" spans="1:15" ht="26.25">
      <c r="A179" s="125">
        <v>1</v>
      </c>
      <c r="B179" s="130" t="s">
        <v>336</v>
      </c>
      <c r="C179" s="131" t="s">
        <v>108</v>
      </c>
      <c r="D179" s="175">
        <v>1.75</v>
      </c>
      <c r="E179" s="175">
        <v>1.95</v>
      </c>
      <c r="F179" s="175">
        <v>2.15</v>
      </c>
      <c r="G179" s="175">
        <v>2.25</v>
      </c>
      <c r="H179" s="175">
        <v>2.59</v>
      </c>
      <c r="I179" s="175">
        <v>2.2999999999999998</v>
      </c>
      <c r="J179" s="175">
        <v>2.62</v>
      </c>
      <c r="K179" s="175">
        <v>2.4</v>
      </c>
      <c r="L179" s="126">
        <v>2.2599999999999998</v>
      </c>
      <c r="M179" s="181" t="s">
        <v>126</v>
      </c>
      <c r="N179" s="135" t="s">
        <v>375</v>
      </c>
      <c r="O179" s="1"/>
    </row>
    <row r="180" spans="1:15">
      <c r="A180" s="25"/>
      <c r="B180" s="23"/>
      <c r="C180" s="23"/>
      <c r="D180" s="23"/>
      <c r="E180" s="23"/>
      <c r="F180" s="23"/>
      <c r="G180" s="23"/>
      <c r="H180" s="23"/>
      <c r="I180" s="23"/>
      <c r="J180" s="23"/>
      <c r="K180" s="118"/>
      <c r="L180" s="38"/>
      <c r="M180" s="23"/>
      <c r="N180" s="49"/>
      <c r="O180" s="1"/>
    </row>
    <row r="181" spans="1:15">
      <c r="A181" s="211" t="s">
        <v>24</v>
      </c>
      <c r="B181" s="211"/>
      <c r="C181" s="211"/>
      <c r="D181" s="1"/>
      <c r="E181" s="1"/>
      <c r="F181" s="1"/>
      <c r="G181" s="1"/>
      <c r="H181" s="1"/>
      <c r="I181" s="1"/>
      <c r="J181" s="1"/>
      <c r="K181" s="116"/>
      <c r="L181" s="37"/>
      <c r="M181" s="1"/>
      <c r="N181" s="44"/>
      <c r="O181" s="1"/>
    </row>
    <row r="182" spans="1:15">
      <c r="A182" s="196" t="s">
        <v>0</v>
      </c>
      <c r="B182" s="196" t="s">
        <v>201</v>
      </c>
      <c r="C182" s="196"/>
      <c r="D182" s="196" t="s">
        <v>37</v>
      </c>
      <c r="E182" s="196" t="s">
        <v>38</v>
      </c>
      <c r="F182" s="196" t="s">
        <v>39</v>
      </c>
      <c r="G182" s="196" t="s">
        <v>40</v>
      </c>
      <c r="H182" s="196" t="s">
        <v>41</v>
      </c>
      <c r="I182" s="196" t="s">
        <v>42</v>
      </c>
      <c r="J182" s="196" t="s">
        <v>43</v>
      </c>
      <c r="K182" s="196" t="s">
        <v>44</v>
      </c>
      <c r="L182" s="196" t="s">
        <v>362</v>
      </c>
      <c r="M182" s="196" t="s">
        <v>364</v>
      </c>
      <c r="N182" s="197" t="s">
        <v>334</v>
      </c>
      <c r="O182" s="1"/>
    </row>
    <row r="183" spans="1:15" ht="7.5" customHeight="1">
      <c r="A183" s="196"/>
      <c r="B183" s="196"/>
      <c r="C183" s="196"/>
      <c r="D183" s="196"/>
      <c r="E183" s="196"/>
      <c r="F183" s="196"/>
      <c r="G183" s="196"/>
      <c r="H183" s="196"/>
      <c r="I183" s="196"/>
      <c r="J183" s="196"/>
      <c r="K183" s="196"/>
      <c r="L183" s="196"/>
      <c r="M183" s="196"/>
      <c r="N183" s="198"/>
      <c r="O183" s="1"/>
    </row>
    <row r="184" spans="1:15">
      <c r="A184" s="6"/>
      <c r="B184" s="159" t="s">
        <v>335</v>
      </c>
      <c r="C184" s="160"/>
      <c r="D184" s="161">
        <v>16</v>
      </c>
      <c r="E184" s="161">
        <v>20</v>
      </c>
      <c r="F184" s="161">
        <v>13</v>
      </c>
      <c r="G184" s="161">
        <v>16</v>
      </c>
      <c r="H184" s="161">
        <v>17</v>
      </c>
      <c r="I184" s="161">
        <v>20</v>
      </c>
      <c r="J184" s="161">
        <v>21</v>
      </c>
      <c r="K184" s="146">
        <v>10</v>
      </c>
      <c r="L184" s="126">
        <v>133</v>
      </c>
      <c r="M184" s="52"/>
      <c r="N184" s="57"/>
      <c r="O184" s="1"/>
    </row>
    <row r="185" spans="1:15" ht="64.5" customHeight="1">
      <c r="A185" s="6">
        <v>1</v>
      </c>
      <c r="B185" s="99" t="s">
        <v>337</v>
      </c>
      <c r="C185" s="100" t="s">
        <v>338</v>
      </c>
      <c r="D185" s="127">
        <v>1.38</v>
      </c>
      <c r="E185" s="127">
        <v>1.7</v>
      </c>
      <c r="F185" s="127">
        <v>1.46</v>
      </c>
      <c r="G185" s="127">
        <v>1.81</v>
      </c>
      <c r="H185" s="127">
        <v>1.88</v>
      </c>
      <c r="I185" s="127">
        <v>2.5499999999999998</v>
      </c>
      <c r="J185" s="127">
        <v>2.52</v>
      </c>
      <c r="K185" s="127">
        <v>3</v>
      </c>
      <c r="L185" s="126">
        <v>2.0299999999999998</v>
      </c>
      <c r="M185" s="181" t="s">
        <v>126</v>
      </c>
      <c r="N185" s="135" t="s">
        <v>395</v>
      </c>
      <c r="O185" s="1"/>
    </row>
    <row r="186" spans="1:15" ht="26.25">
      <c r="A186" s="6">
        <v>2</v>
      </c>
      <c r="B186" s="99" t="s">
        <v>339</v>
      </c>
      <c r="C186" s="100" t="s">
        <v>270</v>
      </c>
      <c r="D186" s="127">
        <v>1.56</v>
      </c>
      <c r="E186" s="127">
        <v>1.75</v>
      </c>
      <c r="F186" s="127">
        <v>1.62</v>
      </c>
      <c r="G186" s="127">
        <v>1.88</v>
      </c>
      <c r="H186" s="127">
        <v>1.94</v>
      </c>
      <c r="I186" s="127">
        <v>2.2999999999999998</v>
      </c>
      <c r="J186" s="127">
        <v>2.4300000000000002</v>
      </c>
      <c r="K186" s="127">
        <v>2.8</v>
      </c>
      <c r="L186" s="126">
        <v>2.02</v>
      </c>
      <c r="M186" s="181" t="s">
        <v>126</v>
      </c>
      <c r="N186" s="135" t="s">
        <v>373</v>
      </c>
      <c r="O186" s="1"/>
    </row>
    <row r="187" spans="1:15" ht="26.25">
      <c r="A187" s="6">
        <v>3</v>
      </c>
      <c r="B187" s="99" t="s">
        <v>340</v>
      </c>
      <c r="C187" s="100" t="s">
        <v>341</v>
      </c>
      <c r="D187" s="127">
        <v>1.31</v>
      </c>
      <c r="E187" s="127">
        <v>2.15</v>
      </c>
      <c r="F187" s="127">
        <v>2.31</v>
      </c>
      <c r="G187" s="127">
        <v>2.06</v>
      </c>
      <c r="H187" s="127">
        <v>2.2400000000000002</v>
      </c>
      <c r="I187" s="127">
        <v>2.4</v>
      </c>
      <c r="J187" s="127">
        <v>2.4300000000000002</v>
      </c>
      <c r="K187" s="127">
        <v>2.4</v>
      </c>
      <c r="L187" s="126">
        <v>2.0699999999999998</v>
      </c>
      <c r="M187" s="181" t="s">
        <v>126</v>
      </c>
      <c r="N187" s="135" t="s">
        <v>374</v>
      </c>
      <c r="O187" s="1"/>
    </row>
    <row r="188" spans="1:15" ht="11.25" customHeight="1">
      <c r="A188" s="25"/>
      <c r="B188" s="25"/>
      <c r="C188" s="25"/>
      <c r="D188" s="24"/>
      <c r="E188" s="24"/>
      <c r="F188" s="24"/>
      <c r="G188" s="24"/>
      <c r="H188" s="24"/>
      <c r="I188" s="24"/>
      <c r="J188" s="24"/>
      <c r="K188" s="25"/>
      <c r="L188" s="38"/>
      <c r="M188" s="24"/>
      <c r="N188" s="49"/>
      <c r="O188" s="1"/>
    </row>
    <row r="189" spans="1:15">
      <c r="A189" s="114" t="s">
        <v>25</v>
      </c>
      <c r="B189" s="101"/>
      <c r="C189" s="25"/>
      <c r="D189" s="24"/>
      <c r="E189" s="24"/>
      <c r="F189" s="24"/>
      <c r="G189" s="24"/>
      <c r="H189" s="24"/>
      <c r="I189" s="24"/>
      <c r="J189" s="24"/>
      <c r="K189" s="25"/>
      <c r="L189" s="38"/>
      <c r="M189" s="24"/>
      <c r="N189" s="49"/>
      <c r="O189" s="1"/>
    </row>
    <row r="190" spans="1:15">
      <c r="A190" s="194" t="s">
        <v>0</v>
      </c>
      <c r="B190" s="199" t="s">
        <v>201</v>
      </c>
      <c r="C190" s="200"/>
      <c r="D190" s="194" t="s">
        <v>37</v>
      </c>
      <c r="E190" s="194" t="s">
        <v>38</v>
      </c>
      <c r="F190" s="194" t="s">
        <v>39</v>
      </c>
      <c r="G190" s="196" t="s">
        <v>362</v>
      </c>
      <c r="H190" s="196" t="s">
        <v>364</v>
      </c>
      <c r="I190" s="196"/>
      <c r="J190" s="203" t="s">
        <v>334</v>
      </c>
      <c r="K190" s="203"/>
      <c r="L190" s="203"/>
      <c r="M190" s="203"/>
      <c r="N190" s="203"/>
      <c r="O190" s="1"/>
    </row>
    <row r="191" spans="1:15">
      <c r="A191" s="198"/>
      <c r="B191" s="201"/>
      <c r="C191" s="202"/>
      <c r="D191" s="198"/>
      <c r="E191" s="198"/>
      <c r="F191" s="198"/>
      <c r="G191" s="196"/>
      <c r="H191" s="196"/>
      <c r="I191" s="196"/>
      <c r="J191" s="203"/>
      <c r="K191" s="203"/>
      <c r="L191" s="203"/>
      <c r="M191" s="203"/>
      <c r="N191" s="203"/>
      <c r="O191" s="1"/>
    </row>
    <row r="192" spans="1:15">
      <c r="A192" s="26"/>
      <c r="B192" s="149" t="s">
        <v>136</v>
      </c>
      <c r="C192" s="150"/>
      <c r="D192" s="153">
        <v>16</v>
      </c>
      <c r="E192" s="153">
        <v>17</v>
      </c>
      <c r="F192" s="153">
        <v>18</v>
      </c>
      <c r="G192" s="177">
        <v>51</v>
      </c>
      <c r="H192" s="212"/>
      <c r="I192" s="212"/>
      <c r="J192" s="213"/>
      <c r="K192" s="213"/>
      <c r="L192" s="213"/>
      <c r="M192" s="213"/>
      <c r="N192" s="213"/>
      <c r="O192" s="1"/>
    </row>
    <row r="193" spans="1:15">
      <c r="A193" s="26">
        <v>1</v>
      </c>
      <c r="B193" s="54" t="s">
        <v>342</v>
      </c>
      <c r="C193" s="55" t="s">
        <v>288</v>
      </c>
      <c r="D193" s="22">
        <v>2.25</v>
      </c>
      <c r="E193" s="22">
        <v>2.4700000000000002</v>
      </c>
      <c r="F193" s="22">
        <v>1.89</v>
      </c>
      <c r="G193" s="169">
        <v>2.2000000000000002</v>
      </c>
      <c r="H193" s="209" t="s">
        <v>126</v>
      </c>
      <c r="I193" s="209"/>
      <c r="J193" s="213" t="s">
        <v>378</v>
      </c>
      <c r="K193" s="213"/>
      <c r="L193" s="213"/>
      <c r="M193" s="213"/>
      <c r="N193" s="213"/>
      <c r="O193" s="1"/>
    </row>
    <row r="194" spans="1:15" ht="15" customHeight="1">
      <c r="A194" s="204" t="s">
        <v>26</v>
      </c>
      <c r="B194" s="204"/>
      <c r="C194" s="25"/>
      <c r="D194" s="24"/>
      <c r="E194" s="24"/>
      <c r="F194" s="24"/>
      <c r="G194" s="24"/>
      <c r="H194" s="24"/>
      <c r="I194" s="24"/>
      <c r="J194" s="24"/>
      <c r="K194" s="25"/>
      <c r="L194" s="38"/>
      <c r="M194" s="24"/>
      <c r="N194" s="49"/>
      <c r="O194" s="1"/>
    </row>
    <row r="195" spans="1:15">
      <c r="A195" s="196" t="s">
        <v>0</v>
      </c>
      <c r="B195" s="196" t="s">
        <v>201</v>
      </c>
      <c r="C195" s="196"/>
      <c r="D195" s="196" t="s">
        <v>37</v>
      </c>
      <c r="E195" s="196" t="s">
        <v>38</v>
      </c>
      <c r="F195" s="196" t="s">
        <v>39</v>
      </c>
      <c r="G195" s="196" t="s">
        <v>40</v>
      </c>
      <c r="H195" s="196" t="s">
        <v>362</v>
      </c>
      <c r="I195" s="196" t="s">
        <v>364</v>
      </c>
      <c r="J195" s="196"/>
      <c r="K195" s="203" t="s">
        <v>334</v>
      </c>
      <c r="L195" s="203"/>
      <c r="M195" s="203"/>
      <c r="N195" s="203"/>
      <c r="O195" s="1"/>
    </row>
    <row r="196" spans="1:15" ht="15" customHeight="1">
      <c r="A196" s="196"/>
      <c r="B196" s="196"/>
      <c r="C196" s="196"/>
      <c r="D196" s="196"/>
      <c r="E196" s="196"/>
      <c r="F196" s="196"/>
      <c r="G196" s="196"/>
      <c r="H196" s="196"/>
      <c r="I196" s="196"/>
      <c r="J196" s="196"/>
      <c r="K196" s="203"/>
      <c r="L196" s="203"/>
      <c r="M196" s="203"/>
      <c r="N196" s="203"/>
      <c r="O196" s="1"/>
    </row>
    <row r="197" spans="1:15">
      <c r="A197" s="6"/>
      <c r="B197" s="162" t="s">
        <v>136</v>
      </c>
      <c r="C197" s="163"/>
      <c r="D197" s="161">
        <v>15</v>
      </c>
      <c r="E197" s="161">
        <v>15</v>
      </c>
      <c r="F197" s="161">
        <v>16</v>
      </c>
      <c r="G197" s="161">
        <v>12</v>
      </c>
      <c r="H197" s="158">
        <v>58</v>
      </c>
      <c r="I197" s="212" t="s">
        <v>343</v>
      </c>
      <c r="J197" s="212"/>
      <c r="K197" s="213"/>
      <c r="L197" s="213"/>
      <c r="M197" s="213"/>
      <c r="N197" s="213"/>
      <c r="O197" s="1"/>
    </row>
    <row r="198" spans="1:15" ht="18.75" customHeight="1">
      <c r="A198" s="125" t="s">
        <v>137</v>
      </c>
      <c r="B198" s="99" t="s">
        <v>344</v>
      </c>
      <c r="C198" s="100" t="s">
        <v>345</v>
      </c>
      <c r="D198" s="128">
        <v>2.1333333333333333</v>
      </c>
      <c r="E198" s="128">
        <v>2.3333333333333335</v>
      </c>
      <c r="F198" s="128">
        <v>2.25</v>
      </c>
      <c r="G198" s="128">
        <v>2.8333333333333335</v>
      </c>
      <c r="H198" s="147">
        <v>2.36</v>
      </c>
      <c r="I198" s="210" t="s">
        <v>126</v>
      </c>
      <c r="J198" s="210"/>
      <c r="K198" s="246" t="s">
        <v>370</v>
      </c>
      <c r="L198" s="246"/>
      <c r="M198" s="246"/>
      <c r="N198" s="246"/>
      <c r="O198" s="1"/>
    </row>
    <row r="199" spans="1:15" ht="18.75" customHeight="1">
      <c r="A199" s="125" t="s">
        <v>140</v>
      </c>
      <c r="B199" s="99" t="s">
        <v>79</v>
      </c>
      <c r="C199" s="100" t="s">
        <v>57</v>
      </c>
      <c r="D199" s="128">
        <v>2.1333333333333333</v>
      </c>
      <c r="E199" s="128">
        <v>2.4666666666666668</v>
      </c>
      <c r="F199" s="128">
        <v>2.375</v>
      </c>
      <c r="G199" s="128">
        <v>3.3333333333333335</v>
      </c>
      <c r="H199" s="147">
        <v>2.5299999999999998</v>
      </c>
      <c r="I199" s="210" t="s">
        <v>139</v>
      </c>
      <c r="J199" s="210"/>
      <c r="K199" s="246" t="s">
        <v>370</v>
      </c>
      <c r="L199" s="246"/>
      <c r="M199" s="246"/>
      <c r="N199" s="246"/>
      <c r="O199" s="1"/>
    </row>
    <row r="200" spans="1:15" ht="18.75" customHeight="1">
      <c r="A200" s="6" t="s">
        <v>145</v>
      </c>
      <c r="B200" s="99" t="s">
        <v>346</v>
      </c>
      <c r="C200" s="100" t="s">
        <v>347</v>
      </c>
      <c r="D200" s="105">
        <v>2.4666666666666668</v>
      </c>
      <c r="E200" s="105">
        <v>2.6</v>
      </c>
      <c r="F200" s="105">
        <v>2.75</v>
      </c>
      <c r="G200" s="105">
        <v>2.6666666666666665</v>
      </c>
      <c r="H200" s="164">
        <v>2.62</v>
      </c>
      <c r="I200" s="209" t="s">
        <v>139</v>
      </c>
      <c r="J200" s="209"/>
      <c r="K200" s="214" t="s">
        <v>375</v>
      </c>
      <c r="L200" s="214"/>
      <c r="M200" s="214"/>
      <c r="N200" s="214"/>
      <c r="O200" s="1"/>
    </row>
    <row r="201" spans="1:15">
      <c r="A201" s="6" t="s">
        <v>154</v>
      </c>
      <c r="B201" s="99" t="s">
        <v>177</v>
      </c>
      <c r="C201" s="100" t="s">
        <v>348</v>
      </c>
      <c r="D201" s="105">
        <v>2.8</v>
      </c>
      <c r="E201" s="105">
        <v>2.6</v>
      </c>
      <c r="F201" s="105">
        <v>2.375</v>
      </c>
      <c r="G201" s="105">
        <v>3</v>
      </c>
      <c r="H201" s="164">
        <v>2.67</v>
      </c>
      <c r="I201" s="209" t="s">
        <v>139</v>
      </c>
      <c r="J201" s="209"/>
      <c r="K201" s="276" t="s">
        <v>389</v>
      </c>
      <c r="L201" s="276"/>
      <c r="M201" s="276"/>
      <c r="N201" s="276"/>
      <c r="O201" s="1"/>
    </row>
    <row r="202" spans="1:15">
      <c r="A202" s="6" t="s">
        <v>157</v>
      </c>
      <c r="B202" s="99" t="s">
        <v>349</v>
      </c>
      <c r="C202" s="100" t="s">
        <v>175</v>
      </c>
      <c r="D202" s="105">
        <v>2.3333333333333335</v>
      </c>
      <c r="E202" s="105">
        <v>2.6</v>
      </c>
      <c r="F202" s="105">
        <v>2.25</v>
      </c>
      <c r="G202" s="105">
        <v>2.8333333333333335</v>
      </c>
      <c r="H202" s="164">
        <v>2.48</v>
      </c>
      <c r="I202" s="209" t="s">
        <v>126</v>
      </c>
      <c r="J202" s="209"/>
      <c r="K202" s="276" t="s">
        <v>390</v>
      </c>
      <c r="L202" s="276"/>
      <c r="M202" s="276"/>
      <c r="N202" s="276"/>
      <c r="O202" s="1"/>
    </row>
    <row r="203" spans="1:15" ht="39" customHeight="1">
      <c r="A203" s="6" t="s">
        <v>161</v>
      </c>
      <c r="B203" s="99" t="s">
        <v>350</v>
      </c>
      <c r="C203" s="100" t="s">
        <v>351</v>
      </c>
      <c r="D203" s="128">
        <v>2.6666666666666665</v>
      </c>
      <c r="E203" s="128">
        <v>2.5333333333333332</v>
      </c>
      <c r="F203" s="128">
        <v>2.75</v>
      </c>
      <c r="G203" s="128">
        <v>2.5</v>
      </c>
      <c r="H203" s="147">
        <v>2.62</v>
      </c>
      <c r="I203" s="210" t="s">
        <v>139</v>
      </c>
      <c r="J203" s="210"/>
      <c r="K203" s="206" t="s">
        <v>391</v>
      </c>
      <c r="L203" s="207"/>
      <c r="M203" s="207"/>
      <c r="N203" s="208"/>
      <c r="O203" s="1"/>
    </row>
    <row r="204" spans="1:15" ht="15.75">
      <c r="A204" s="6" t="s">
        <v>165</v>
      </c>
      <c r="B204" s="99" t="s">
        <v>352</v>
      </c>
      <c r="C204" s="100" t="s">
        <v>353</v>
      </c>
      <c r="D204" s="105">
        <v>3.1333333333333333</v>
      </c>
      <c r="E204" s="105">
        <v>2.8666666666666667</v>
      </c>
      <c r="F204" s="105">
        <v>2.875</v>
      </c>
      <c r="G204" s="105">
        <v>2.5</v>
      </c>
      <c r="H204" s="164">
        <v>2.86</v>
      </c>
      <c r="I204" s="209" t="s">
        <v>139</v>
      </c>
      <c r="J204" s="209"/>
      <c r="K204" s="214" t="s">
        <v>376</v>
      </c>
      <c r="L204" s="214"/>
      <c r="M204" s="214"/>
      <c r="N204" s="214"/>
      <c r="O204" s="1"/>
    </row>
    <row r="205" spans="1:15" ht="11.25" customHeight="1">
      <c r="A205" s="25"/>
      <c r="B205" s="25"/>
      <c r="C205" s="25"/>
      <c r="D205" s="24"/>
      <c r="E205" s="24"/>
      <c r="F205" s="24"/>
      <c r="G205" s="24"/>
      <c r="H205" s="24"/>
      <c r="I205" s="24"/>
      <c r="J205" s="24"/>
      <c r="K205" s="25"/>
      <c r="L205" s="38"/>
      <c r="M205" s="24"/>
      <c r="N205" s="49"/>
      <c r="O205" s="1"/>
    </row>
    <row r="206" spans="1:15">
      <c r="A206" s="204" t="s">
        <v>28</v>
      </c>
      <c r="B206" s="204"/>
      <c r="C206" s="204"/>
      <c r="D206" s="24"/>
      <c r="E206" s="24"/>
      <c r="F206" s="24"/>
      <c r="G206" s="24"/>
      <c r="H206" s="24"/>
      <c r="I206" s="24"/>
      <c r="J206" s="24"/>
      <c r="K206" s="25"/>
      <c r="L206" s="38"/>
      <c r="M206" s="24"/>
      <c r="N206" s="49"/>
      <c r="O206" s="1"/>
    </row>
    <row r="207" spans="1:15">
      <c r="A207" s="196" t="s">
        <v>0</v>
      </c>
      <c r="B207" s="196" t="s">
        <v>201</v>
      </c>
      <c r="C207" s="196"/>
      <c r="D207" s="196" t="s">
        <v>37</v>
      </c>
      <c r="E207" s="196" t="s">
        <v>38</v>
      </c>
      <c r="F207" s="196" t="s">
        <v>39</v>
      </c>
      <c r="G207" s="196" t="s">
        <v>40</v>
      </c>
      <c r="H207" s="196" t="s">
        <v>41</v>
      </c>
      <c r="I207" s="196" t="s">
        <v>42</v>
      </c>
      <c r="J207" s="196" t="s">
        <v>362</v>
      </c>
      <c r="K207" s="196" t="s">
        <v>364</v>
      </c>
      <c r="L207" s="196"/>
      <c r="M207" s="203" t="s">
        <v>334</v>
      </c>
      <c r="N207" s="203"/>
      <c r="O207" s="1"/>
    </row>
    <row r="208" spans="1:15" ht="12" customHeight="1">
      <c r="A208" s="196"/>
      <c r="B208" s="196"/>
      <c r="C208" s="196"/>
      <c r="D208" s="196"/>
      <c r="E208" s="196"/>
      <c r="F208" s="196"/>
      <c r="G208" s="196"/>
      <c r="H208" s="196"/>
      <c r="I208" s="196"/>
      <c r="J208" s="196"/>
      <c r="K208" s="196"/>
      <c r="L208" s="196"/>
      <c r="M208" s="203"/>
      <c r="N208" s="203"/>
      <c r="O208" s="1"/>
    </row>
    <row r="209" spans="1:15" ht="15" customHeight="1">
      <c r="A209" s="6"/>
      <c r="B209" s="205" t="s">
        <v>146</v>
      </c>
      <c r="C209" s="205"/>
      <c r="D209" s="165">
        <v>14</v>
      </c>
      <c r="E209" s="165">
        <v>19</v>
      </c>
      <c r="F209" s="165">
        <v>14</v>
      </c>
      <c r="G209" s="165">
        <v>14</v>
      </c>
      <c r="H209" s="165">
        <v>21</v>
      </c>
      <c r="I209" s="165">
        <v>15</v>
      </c>
      <c r="J209" s="103">
        <f>SUM(D209:I209)</f>
        <v>97</v>
      </c>
      <c r="K209" s="277"/>
      <c r="L209" s="277"/>
      <c r="M209" s="213"/>
      <c r="N209" s="213"/>
      <c r="O209" s="1"/>
    </row>
    <row r="210" spans="1:15">
      <c r="A210" s="6">
        <v>1</v>
      </c>
      <c r="B210" s="99" t="s">
        <v>354</v>
      </c>
      <c r="C210" s="100" t="s">
        <v>46</v>
      </c>
      <c r="D210" s="105">
        <v>2.1428571428571428</v>
      </c>
      <c r="E210" s="105">
        <v>1.2105263157894737</v>
      </c>
      <c r="F210" s="105">
        <v>1.6428571428571428</v>
      </c>
      <c r="G210" s="105">
        <v>2.2142857142857144</v>
      </c>
      <c r="H210" s="105">
        <v>2.5238095238095237</v>
      </c>
      <c r="I210" s="105">
        <v>2.2666666666666666</v>
      </c>
      <c r="J210" s="164">
        <v>2</v>
      </c>
      <c r="K210" s="209" t="s">
        <v>126</v>
      </c>
      <c r="L210" s="209"/>
      <c r="M210" s="215" t="s">
        <v>372</v>
      </c>
      <c r="N210" s="215"/>
      <c r="O210" s="1"/>
    </row>
    <row r="211" spans="1:15">
      <c r="A211" s="6">
        <v>2</v>
      </c>
      <c r="B211" s="99" t="s">
        <v>356</v>
      </c>
      <c r="C211" s="100" t="s">
        <v>357</v>
      </c>
      <c r="D211" s="105">
        <v>1.3571428571428572</v>
      </c>
      <c r="E211" s="105">
        <v>1.9473684210526316</v>
      </c>
      <c r="F211" s="105">
        <v>1.7857142857142858</v>
      </c>
      <c r="G211" s="105">
        <v>2.2142857142857144</v>
      </c>
      <c r="H211" s="105">
        <v>2</v>
      </c>
      <c r="I211" s="105">
        <v>2.8</v>
      </c>
      <c r="J211" s="164">
        <v>2.02</v>
      </c>
      <c r="K211" s="209" t="s">
        <v>126</v>
      </c>
      <c r="L211" s="209"/>
      <c r="M211" s="215" t="s">
        <v>387</v>
      </c>
      <c r="N211" s="215"/>
      <c r="O211" s="1"/>
    </row>
    <row r="212" spans="1:15" ht="9.75" customHeight="1">
      <c r="A212" s="25"/>
      <c r="B212" s="25"/>
      <c r="C212" s="25"/>
      <c r="D212" s="24"/>
      <c r="E212" s="24"/>
      <c r="F212" s="24"/>
      <c r="G212" s="24"/>
      <c r="H212" s="24"/>
      <c r="I212" s="24"/>
      <c r="J212" s="24"/>
      <c r="K212" s="25"/>
      <c r="L212" s="38"/>
      <c r="M212" s="24"/>
      <c r="N212" s="49"/>
      <c r="O212" s="1"/>
    </row>
    <row r="213" spans="1:15">
      <c r="A213" s="204" t="s">
        <v>361</v>
      </c>
      <c r="B213" s="204"/>
      <c r="C213" s="25"/>
      <c r="D213" s="24"/>
      <c r="E213" s="24"/>
      <c r="F213" s="24"/>
      <c r="G213" s="24"/>
      <c r="H213" s="24"/>
      <c r="I213" s="24"/>
      <c r="J213" s="24"/>
      <c r="K213" s="25"/>
      <c r="L213" s="38"/>
      <c r="M213" s="24"/>
      <c r="N213" s="49"/>
      <c r="O213" s="1"/>
    </row>
    <row r="214" spans="1:15">
      <c r="A214" s="194" t="s">
        <v>0</v>
      </c>
      <c r="B214" s="199" t="s">
        <v>201</v>
      </c>
      <c r="C214" s="200"/>
      <c r="D214" s="194" t="s">
        <v>37</v>
      </c>
      <c r="E214" s="194" t="s">
        <v>38</v>
      </c>
      <c r="F214" s="194" t="s">
        <v>39</v>
      </c>
      <c r="G214" s="194" t="s">
        <v>40</v>
      </c>
      <c r="H214" s="194" t="s">
        <v>41</v>
      </c>
      <c r="I214" s="194" t="s">
        <v>42</v>
      </c>
      <c r="J214" s="194" t="s">
        <v>362</v>
      </c>
      <c r="K214" s="196" t="s">
        <v>364</v>
      </c>
      <c r="L214" s="196"/>
      <c r="M214" s="203" t="s">
        <v>334</v>
      </c>
      <c r="N214" s="203"/>
      <c r="O214" s="1"/>
    </row>
    <row r="215" spans="1:15" ht="6.75" customHeight="1">
      <c r="A215" s="198"/>
      <c r="B215" s="201"/>
      <c r="C215" s="202"/>
      <c r="D215" s="198"/>
      <c r="E215" s="198"/>
      <c r="F215" s="198"/>
      <c r="G215" s="198"/>
      <c r="H215" s="198"/>
      <c r="I215" s="198"/>
      <c r="J215" s="198"/>
      <c r="K215" s="196"/>
      <c r="L215" s="196"/>
      <c r="M215" s="203"/>
      <c r="N215" s="203"/>
      <c r="O215" s="1"/>
    </row>
    <row r="216" spans="1:15" ht="15.75">
      <c r="A216" s="6"/>
      <c r="B216" s="272" t="s">
        <v>146</v>
      </c>
      <c r="C216" s="272"/>
      <c r="D216" s="166">
        <v>13</v>
      </c>
      <c r="E216" s="166">
        <v>22</v>
      </c>
      <c r="F216" s="166">
        <v>19</v>
      </c>
      <c r="G216" s="166">
        <v>19</v>
      </c>
      <c r="H216" s="166">
        <v>19</v>
      </c>
      <c r="I216" s="166">
        <v>5</v>
      </c>
      <c r="J216" s="104">
        <f>SUM(D216:I216)</f>
        <v>97</v>
      </c>
      <c r="K216" s="277"/>
      <c r="L216" s="277"/>
      <c r="M216" s="213"/>
      <c r="N216" s="213"/>
      <c r="O216" s="1"/>
    </row>
    <row r="217" spans="1:15">
      <c r="A217" s="6" t="s">
        <v>137</v>
      </c>
      <c r="B217" s="99" t="s">
        <v>355</v>
      </c>
      <c r="C217" s="67" t="s">
        <v>358</v>
      </c>
      <c r="D217" s="105">
        <v>2.6153846153846154</v>
      </c>
      <c r="E217" s="105">
        <v>2.0909090909090908</v>
      </c>
      <c r="F217" s="105">
        <v>1.8421052631578947</v>
      </c>
      <c r="G217" s="105">
        <v>1.5263157894736843</v>
      </c>
      <c r="H217" s="105">
        <v>2.3684210526315788</v>
      </c>
      <c r="I217" s="105">
        <v>2</v>
      </c>
      <c r="J217" s="158">
        <v>2.0499999999999998</v>
      </c>
      <c r="K217" s="209" t="s">
        <v>126</v>
      </c>
      <c r="L217" s="209"/>
      <c r="M217" s="215" t="s">
        <v>388</v>
      </c>
      <c r="N217" s="215"/>
    </row>
    <row r="218" spans="1:15">
      <c r="A218" s="6" t="s">
        <v>140</v>
      </c>
      <c r="B218" s="99" t="s">
        <v>359</v>
      </c>
      <c r="C218" s="67" t="s">
        <v>360</v>
      </c>
      <c r="D218" s="105">
        <v>2.3846153846153846</v>
      </c>
      <c r="E218" s="105">
        <v>1.9545454545454546</v>
      </c>
      <c r="F218" s="105">
        <v>1.9473684210526316</v>
      </c>
      <c r="G218" s="105">
        <v>1.736842105263158</v>
      </c>
      <c r="H218" s="105">
        <v>2.1052631578947367</v>
      </c>
      <c r="I218" s="105">
        <v>2.6</v>
      </c>
      <c r="J218" s="158">
        <v>2.0299999999999998</v>
      </c>
      <c r="K218" s="209" t="s">
        <v>126</v>
      </c>
      <c r="L218" s="209"/>
      <c r="M218" s="215" t="s">
        <v>377</v>
      </c>
      <c r="N218" s="215"/>
    </row>
    <row r="219" spans="1:15" ht="9" customHeight="1">
      <c r="A219" s="25"/>
      <c r="B219" s="25"/>
      <c r="C219" s="25"/>
      <c r="D219" s="24"/>
      <c r="E219" s="24"/>
      <c r="F219" s="24"/>
      <c r="G219" s="24"/>
      <c r="H219" s="24"/>
      <c r="I219" s="24"/>
      <c r="J219" s="24"/>
      <c r="K219" s="25"/>
      <c r="L219" s="38"/>
      <c r="M219" s="24"/>
      <c r="N219" s="49"/>
      <c r="O219" s="1"/>
    </row>
    <row r="220" spans="1:15">
      <c r="A220" s="271" t="s">
        <v>21</v>
      </c>
      <c r="B220" s="271"/>
      <c r="C220" s="271"/>
      <c r="D220" s="1"/>
      <c r="E220" s="1"/>
      <c r="F220" s="1"/>
      <c r="G220" s="1"/>
      <c r="H220" s="1"/>
      <c r="I220" s="1"/>
      <c r="J220" s="1"/>
      <c r="K220" s="116"/>
      <c r="L220" s="37"/>
      <c r="M220" s="1"/>
      <c r="N220" s="44"/>
      <c r="O220" s="1"/>
    </row>
    <row r="221" spans="1:15">
      <c r="A221" s="196" t="s">
        <v>0</v>
      </c>
      <c r="B221" s="196" t="s">
        <v>201</v>
      </c>
      <c r="C221" s="196"/>
      <c r="D221" s="196" t="s">
        <v>37</v>
      </c>
      <c r="E221" s="196" t="s">
        <v>38</v>
      </c>
      <c r="F221" s="196" t="s">
        <v>39</v>
      </c>
      <c r="G221" s="196" t="s">
        <v>40</v>
      </c>
      <c r="H221" s="196" t="s">
        <v>41</v>
      </c>
      <c r="I221" s="196" t="s">
        <v>42</v>
      </c>
      <c r="J221" s="196" t="s">
        <v>362</v>
      </c>
      <c r="K221" s="196" t="s">
        <v>364</v>
      </c>
      <c r="L221" s="196"/>
      <c r="M221" s="232" t="s">
        <v>334</v>
      </c>
      <c r="N221" s="44"/>
      <c r="O221" s="1"/>
    </row>
    <row r="222" spans="1:15" ht="8.25" customHeight="1">
      <c r="A222" s="196"/>
      <c r="B222" s="196"/>
      <c r="C222" s="196"/>
      <c r="D222" s="196"/>
      <c r="E222" s="196"/>
      <c r="F222" s="196"/>
      <c r="G222" s="196"/>
      <c r="H222" s="196"/>
      <c r="I222" s="196"/>
      <c r="J222" s="196"/>
      <c r="K222" s="196"/>
      <c r="L222" s="196"/>
      <c r="M222" s="232"/>
      <c r="N222" s="44"/>
      <c r="O222" s="1"/>
    </row>
    <row r="223" spans="1:15">
      <c r="A223" s="102"/>
      <c r="B223" s="167" t="s">
        <v>136</v>
      </c>
      <c r="C223" s="168"/>
      <c r="D223" s="145">
        <v>14</v>
      </c>
      <c r="E223" s="145">
        <v>17</v>
      </c>
      <c r="F223" s="145">
        <v>17</v>
      </c>
      <c r="G223" s="145">
        <v>18</v>
      </c>
      <c r="H223" s="145">
        <v>20</v>
      </c>
      <c r="I223" s="145">
        <v>6</v>
      </c>
      <c r="J223" s="126">
        <v>92</v>
      </c>
      <c r="K223" s="196"/>
      <c r="L223" s="196"/>
      <c r="M223" s="106"/>
      <c r="N223" s="44"/>
    </row>
    <row r="224" spans="1:15">
      <c r="A224" s="6" t="s">
        <v>137</v>
      </c>
      <c r="B224" s="54" t="s">
        <v>250</v>
      </c>
      <c r="C224" s="55" t="s">
        <v>149</v>
      </c>
      <c r="D224" s="128">
        <v>1.3571428571428572</v>
      </c>
      <c r="E224" s="128">
        <v>1.8823529411764706</v>
      </c>
      <c r="F224" s="128">
        <v>2</v>
      </c>
      <c r="G224" s="128">
        <v>3.0555555555555554</v>
      </c>
      <c r="H224" s="128">
        <v>2.4</v>
      </c>
      <c r="I224" s="128">
        <v>2.6666666666666665</v>
      </c>
      <c r="J224" s="164">
        <v>2.2173913043478262</v>
      </c>
      <c r="K224" s="209" t="s">
        <v>126</v>
      </c>
      <c r="L224" s="209"/>
      <c r="M224" s="53"/>
      <c r="N224" s="44"/>
    </row>
    <row r="225" spans="1:15">
      <c r="A225" s="6" t="s">
        <v>140</v>
      </c>
      <c r="B225" s="54" t="s">
        <v>107</v>
      </c>
      <c r="C225" s="55" t="s">
        <v>251</v>
      </c>
      <c r="D225" s="128">
        <v>2</v>
      </c>
      <c r="E225" s="128">
        <v>1.8823529411764706</v>
      </c>
      <c r="F225" s="128">
        <v>2.4705882352941178</v>
      </c>
      <c r="G225" s="128">
        <v>3.1111111111111112</v>
      </c>
      <c r="H225" s="128">
        <v>2.75</v>
      </c>
      <c r="I225" s="128">
        <v>3.6666666666666665</v>
      </c>
      <c r="J225" s="164">
        <v>2.5543478260869565</v>
      </c>
      <c r="K225" s="209" t="s">
        <v>139</v>
      </c>
      <c r="L225" s="209"/>
      <c r="M225" s="53"/>
      <c r="N225" s="44"/>
    </row>
    <row r="226" spans="1:15">
      <c r="A226" s="6" t="s">
        <v>145</v>
      </c>
      <c r="B226" s="54" t="s">
        <v>143</v>
      </c>
      <c r="C226" s="55" t="s">
        <v>252</v>
      </c>
      <c r="D226" s="128">
        <v>1.7142857142857142</v>
      </c>
      <c r="E226" s="128">
        <v>2.2941176470588234</v>
      </c>
      <c r="F226" s="128">
        <v>2.3529411764705883</v>
      </c>
      <c r="G226" s="128">
        <v>2.2222222222222223</v>
      </c>
      <c r="H226" s="128">
        <v>2.6</v>
      </c>
      <c r="I226" s="128">
        <v>3.3333333333333335</v>
      </c>
      <c r="J226" s="164">
        <v>2.3369565217391304</v>
      </c>
      <c r="K226" s="209" t="s">
        <v>126</v>
      </c>
      <c r="L226" s="209"/>
      <c r="M226" s="53"/>
      <c r="N226" s="44"/>
    </row>
    <row r="227" spans="1:15">
      <c r="A227" s="6" t="s">
        <v>154</v>
      </c>
      <c r="B227" s="54" t="s">
        <v>253</v>
      </c>
      <c r="C227" s="55" t="s">
        <v>254</v>
      </c>
      <c r="D227" s="128">
        <v>1.7142857142857142</v>
      </c>
      <c r="E227" s="128">
        <v>1.1176470588235294</v>
      </c>
      <c r="F227" s="128">
        <v>2.1176470588235294</v>
      </c>
      <c r="G227" s="128">
        <v>1.1111111111111112</v>
      </c>
      <c r="H227" s="128">
        <v>2.5</v>
      </c>
      <c r="I227" s="128">
        <v>3</v>
      </c>
      <c r="J227" s="164">
        <v>1.8152173913043479</v>
      </c>
      <c r="K227" s="209" t="s">
        <v>235</v>
      </c>
      <c r="L227" s="209"/>
      <c r="M227" s="53"/>
      <c r="N227" s="44"/>
    </row>
    <row r="228" spans="1:15">
      <c r="A228" s="6" t="s">
        <v>157</v>
      </c>
      <c r="B228" s="54" t="s">
        <v>255</v>
      </c>
      <c r="C228" s="55" t="s">
        <v>132</v>
      </c>
      <c r="D228" s="128">
        <v>1.1428571428571428</v>
      </c>
      <c r="E228" s="128">
        <v>1.5294117647058822</v>
      </c>
      <c r="F228" s="128">
        <v>2.2352941176470589</v>
      </c>
      <c r="G228" s="128">
        <v>1.8333333333333333</v>
      </c>
      <c r="H228" s="128">
        <v>2.5499999999999998</v>
      </c>
      <c r="I228" s="128">
        <v>2.6666666666666665</v>
      </c>
      <c r="J228" s="164">
        <v>1.9565217391304348</v>
      </c>
      <c r="K228" s="209" t="s">
        <v>235</v>
      </c>
      <c r="L228" s="209"/>
      <c r="M228" s="53"/>
      <c r="N228" s="44"/>
    </row>
    <row r="229" spans="1:15">
      <c r="A229" s="6" t="s">
        <v>161</v>
      </c>
      <c r="B229" s="54" t="s">
        <v>143</v>
      </c>
      <c r="C229" s="55" t="s">
        <v>256</v>
      </c>
      <c r="D229" s="128">
        <v>1.6428571428571428</v>
      </c>
      <c r="E229" s="128">
        <v>1.4705882352941178</v>
      </c>
      <c r="F229" s="128">
        <v>2.4117647058823528</v>
      </c>
      <c r="G229" s="128">
        <v>2</v>
      </c>
      <c r="H229" s="128">
        <v>2.4</v>
      </c>
      <c r="I229" s="128">
        <v>3.3333333333333335</v>
      </c>
      <c r="J229" s="164">
        <v>2.097826086956522</v>
      </c>
      <c r="K229" s="209" t="s">
        <v>126</v>
      </c>
      <c r="L229" s="209"/>
      <c r="M229" s="53"/>
      <c r="N229" s="44"/>
    </row>
    <row r="230" spans="1:15">
      <c r="A230" s="6" t="s">
        <v>165</v>
      </c>
      <c r="B230" s="54" t="s">
        <v>257</v>
      </c>
      <c r="C230" s="55" t="s">
        <v>234</v>
      </c>
      <c r="D230" s="128">
        <v>1.2142857142857142</v>
      </c>
      <c r="E230" s="128">
        <v>1.2941176470588236</v>
      </c>
      <c r="F230" s="128">
        <v>2</v>
      </c>
      <c r="G230" s="128">
        <v>1.7222222222222223</v>
      </c>
      <c r="H230" s="128">
        <v>2.35</v>
      </c>
      <c r="I230" s="128">
        <v>3.3333333333333335</v>
      </c>
      <c r="J230" s="164">
        <v>1.8586956521739131</v>
      </c>
      <c r="K230" s="209" t="s">
        <v>235</v>
      </c>
      <c r="L230" s="209"/>
      <c r="M230" s="53"/>
      <c r="N230" s="44"/>
    </row>
    <row r="231" spans="1:15">
      <c r="A231" s="6" t="s">
        <v>167</v>
      </c>
      <c r="B231" s="54" t="s">
        <v>258</v>
      </c>
      <c r="C231" s="55" t="s">
        <v>259</v>
      </c>
      <c r="D231" s="128">
        <v>1.6428571428571428</v>
      </c>
      <c r="E231" s="128">
        <v>1.411764705882353</v>
      </c>
      <c r="F231" s="128">
        <v>2.2352941176470589</v>
      </c>
      <c r="G231" s="128">
        <v>2.0555555555555554</v>
      </c>
      <c r="H231" s="128">
        <v>2.85</v>
      </c>
      <c r="I231" s="128">
        <v>3</v>
      </c>
      <c r="J231" s="164">
        <v>2.1413043478260869</v>
      </c>
      <c r="K231" s="209" t="s">
        <v>126</v>
      </c>
      <c r="L231" s="209"/>
      <c r="M231" s="53"/>
      <c r="N231" s="44"/>
    </row>
    <row r="232" spans="1:15">
      <c r="A232" s="6" t="s">
        <v>170</v>
      </c>
      <c r="B232" s="54" t="s">
        <v>260</v>
      </c>
      <c r="C232" s="55" t="s">
        <v>193</v>
      </c>
      <c r="D232" s="128">
        <v>1.7857142857142858</v>
      </c>
      <c r="E232" s="128">
        <v>1.1176470588235294</v>
      </c>
      <c r="F232" s="128">
        <v>2</v>
      </c>
      <c r="G232" s="128">
        <v>1.6111111111111112</v>
      </c>
      <c r="H232" s="128">
        <v>2.2999999999999998</v>
      </c>
      <c r="I232" s="128">
        <v>2.6666666666666665</v>
      </c>
      <c r="J232" s="164">
        <v>1.8369565217391304</v>
      </c>
      <c r="K232" s="209" t="s">
        <v>235</v>
      </c>
      <c r="L232" s="209"/>
      <c r="M232" s="53"/>
      <c r="N232" s="44"/>
    </row>
    <row r="233" spans="1:15">
      <c r="A233" s="275" t="s">
        <v>17</v>
      </c>
      <c r="B233" s="275"/>
      <c r="C233" s="275"/>
      <c r="D233" s="1"/>
      <c r="E233" s="1"/>
      <c r="F233" s="1"/>
      <c r="G233" s="1"/>
      <c r="H233" s="1"/>
      <c r="I233" s="1"/>
      <c r="J233" s="1"/>
      <c r="K233" s="116"/>
      <c r="L233" s="37"/>
      <c r="M233" s="1"/>
      <c r="N233" s="44"/>
      <c r="O233" s="1"/>
    </row>
    <row r="234" spans="1:15" ht="15.75" customHeight="1">
      <c r="A234" s="194" t="s">
        <v>0</v>
      </c>
      <c r="B234" s="199" t="s">
        <v>201</v>
      </c>
      <c r="C234" s="200"/>
      <c r="D234" s="194" t="s">
        <v>37</v>
      </c>
      <c r="E234" s="194" t="s">
        <v>38</v>
      </c>
      <c r="F234" s="194" t="s">
        <v>39</v>
      </c>
      <c r="G234" s="194" t="s">
        <v>40</v>
      </c>
      <c r="H234" s="194" t="s">
        <v>41</v>
      </c>
      <c r="I234" s="194" t="s">
        <v>42</v>
      </c>
      <c r="J234" s="194" t="s">
        <v>43</v>
      </c>
      <c r="K234" s="194" t="s">
        <v>44</v>
      </c>
      <c r="L234" s="197" t="s">
        <v>362</v>
      </c>
      <c r="M234" s="194" t="s">
        <v>364</v>
      </c>
      <c r="N234" s="197" t="s">
        <v>334</v>
      </c>
      <c r="O234" s="1"/>
    </row>
    <row r="235" spans="1:15">
      <c r="A235" s="195"/>
      <c r="B235" s="216"/>
      <c r="C235" s="217"/>
      <c r="D235" s="195"/>
      <c r="E235" s="195"/>
      <c r="F235" s="195"/>
      <c r="G235" s="195"/>
      <c r="H235" s="195"/>
      <c r="I235" s="195"/>
      <c r="J235" s="195"/>
      <c r="K235" s="195"/>
      <c r="L235" s="195"/>
      <c r="M235" s="195"/>
      <c r="N235" s="195"/>
      <c r="O235" s="1"/>
    </row>
    <row r="236" spans="1:15" s="107" customFormat="1">
      <c r="A236" s="6"/>
      <c r="B236" s="159" t="s">
        <v>136</v>
      </c>
      <c r="C236" s="160"/>
      <c r="D236" s="146">
        <v>18</v>
      </c>
      <c r="E236" s="146">
        <v>16</v>
      </c>
      <c r="F236" s="146">
        <v>18</v>
      </c>
      <c r="G236" s="146">
        <v>18</v>
      </c>
      <c r="H236" s="146">
        <v>20</v>
      </c>
      <c r="I236" s="146">
        <v>18</v>
      </c>
      <c r="J236" s="146">
        <v>13</v>
      </c>
      <c r="K236" s="146">
        <v>10</v>
      </c>
      <c r="L236" s="126">
        <v>131</v>
      </c>
      <c r="M236" s="52"/>
      <c r="N236" s="57"/>
      <c r="O236" s="23"/>
    </row>
    <row r="237" spans="1:15">
      <c r="A237" s="6" t="s">
        <v>137</v>
      </c>
      <c r="B237" s="54" t="s">
        <v>196</v>
      </c>
      <c r="C237" s="55" t="s">
        <v>46</v>
      </c>
      <c r="D237" s="128">
        <v>2.1111111111111112</v>
      </c>
      <c r="E237" s="128">
        <v>2.625</v>
      </c>
      <c r="F237" s="128">
        <v>2.5555555555555554</v>
      </c>
      <c r="G237" s="128">
        <v>2.5555555555555554</v>
      </c>
      <c r="H237" s="128">
        <v>3</v>
      </c>
      <c r="I237" s="128">
        <v>3.6666666666666665</v>
      </c>
      <c r="J237" s="128">
        <v>3.3846153846153846</v>
      </c>
      <c r="K237" s="128">
        <v>4</v>
      </c>
      <c r="L237" s="147">
        <v>2.9160305343511452</v>
      </c>
      <c r="M237" s="180" t="s">
        <v>139</v>
      </c>
      <c r="N237" s="57"/>
      <c r="O237" s="1"/>
    </row>
    <row r="238" spans="1:15">
      <c r="A238" s="6" t="s">
        <v>140</v>
      </c>
      <c r="B238" s="54" t="s">
        <v>196</v>
      </c>
      <c r="C238" s="55" t="s">
        <v>271</v>
      </c>
      <c r="D238" s="128">
        <v>1.6666666666666667</v>
      </c>
      <c r="E238" s="128">
        <v>2.25</v>
      </c>
      <c r="F238" s="128">
        <v>2.6111111111111112</v>
      </c>
      <c r="G238" s="128">
        <v>2.2222222222222223</v>
      </c>
      <c r="H238" s="128">
        <v>3.25</v>
      </c>
      <c r="I238" s="128">
        <v>3.2777777777777777</v>
      </c>
      <c r="J238" s="128">
        <v>4</v>
      </c>
      <c r="K238" s="128">
        <v>3</v>
      </c>
      <c r="L238" s="147">
        <v>2.7404580152671754</v>
      </c>
      <c r="M238" s="180" t="s">
        <v>139</v>
      </c>
      <c r="N238" s="57"/>
      <c r="O238" s="1"/>
    </row>
    <row r="239" spans="1:15">
      <c r="A239" s="6" t="s">
        <v>145</v>
      </c>
      <c r="B239" s="54" t="s">
        <v>272</v>
      </c>
      <c r="C239" s="55" t="s">
        <v>273</v>
      </c>
      <c r="D239" s="128">
        <v>0.88888888888888884</v>
      </c>
      <c r="E239" s="128">
        <v>1.4375</v>
      </c>
      <c r="F239" s="128">
        <v>2.0555555555555554</v>
      </c>
      <c r="G239" s="128">
        <v>1.5555555555555556</v>
      </c>
      <c r="H239" s="128">
        <v>1.75</v>
      </c>
      <c r="I239" s="128">
        <v>2.4444444444444446</v>
      </c>
      <c r="J239" s="128">
        <v>2.5384615384615383</v>
      </c>
      <c r="K239" s="128">
        <v>1.8</v>
      </c>
      <c r="L239" s="147">
        <v>1.7862595419847329</v>
      </c>
      <c r="M239" s="180" t="s">
        <v>235</v>
      </c>
      <c r="N239" s="57"/>
      <c r="O239" s="1"/>
    </row>
    <row r="240" spans="1:15">
      <c r="A240" s="6" t="s">
        <v>154</v>
      </c>
      <c r="B240" s="54" t="s">
        <v>274</v>
      </c>
      <c r="C240" s="55" t="s">
        <v>248</v>
      </c>
      <c r="D240" s="128">
        <v>1.5555555555555556</v>
      </c>
      <c r="E240" s="128">
        <v>2.375</v>
      </c>
      <c r="F240" s="128">
        <v>1.8333333333333333</v>
      </c>
      <c r="G240" s="128">
        <v>2.1111111111111112</v>
      </c>
      <c r="H240" s="128">
        <v>2.2000000000000002</v>
      </c>
      <c r="I240" s="128">
        <v>2.5</v>
      </c>
      <c r="J240" s="128">
        <v>3.2307692307692308</v>
      </c>
      <c r="K240" s="128">
        <v>2.8</v>
      </c>
      <c r="L240" s="147">
        <v>2.2595419847328246</v>
      </c>
      <c r="M240" s="180" t="s">
        <v>126</v>
      </c>
      <c r="N240" s="57"/>
      <c r="O240" s="1"/>
    </row>
    <row r="241" spans="1:15">
      <c r="A241" s="6" t="s">
        <v>157</v>
      </c>
      <c r="B241" s="54" t="s">
        <v>275</v>
      </c>
      <c r="C241" s="55" t="s">
        <v>59</v>
      </c>
      <c r="D241" s="128">
        <v>2.3333333333333335</v>
      </c>
      <c r="E241" s="128">
        <v>2.75</v>
      </c>
      <c r="F241" s="128">
        <v>2.6111111111111112</v>
      </c>
      <c r="G241" s="128">
        <v>2.4444444444444446</v>
      </c>
      <c r="H241" s="128">
        <v>2</v>
      </c>
      <c r="I241" s="128">
        <v>3.0555555555555554</v>
      </c>
      <c r="J241" s="128">
        <v>3.2307692307692308</v>
      </c>
      <c r="K241" s="128">
        <v>2.4</v>
      </c>
      <c r="L241" s="147">
        <v>2.5801526717557253</v>
      </c>
      <c r="M241" s="180" t="s">
        <v>139</v>
      </c>
      <c r="N241" s="57"/>
      <c r="O241" s="1"/>
    </row>
    <row r="242" spans="1:15">
      <c r="A242" s="6" t="s">
        <v>161</v>
      </c>
      <c r="B242" s="54" t="s">
        <v>276</v>
      </c>
      <c r="C242" s="55" t="s">
        <v>68</v>
      </c>
      <c r="D242" s="128">
        <v>1.6111111111111112</v>
      </c>
      <c r="E242" s="128">
        <v>2.3125</v>
      </c>
      <c r="F242" s="128">
        <v>2.1111111111111112</v>
      </c>
      <c r="G242" s="128">
        <v>1.8888888888888888</v>
      </c>
      <c r="H242" s="128">
        <v>2.0499999999999998</v>
      </c>
      <c r="I242" s="128">
        <v>2.6111111111111112</v>
      </c>
      <c r="J242" s="128">
        <v>3.0769230769230771</v>
      </c>
      <c r="K242" s="128">
        <v>2.2000000000000002</v>
      </c>
      <c r="L242" s="147">
        <v>2.1984732824427482</v>
      </c>
      <c r="M242" s="180" t="s">
        <v>126</v>
      </c>
      <c r="N242" s="57"/>
      <c r="O242" s="1"/>
    </row>
    <row r="243" spans="1:15">
      <c r="A243" s="6" t="s">
        <v>165</v>
      </c>
      <c r="B243" s="54" t="s">
        <v>277</v>
      </c>
      <c r="C243" s="55" t="s">
        <v>278</v>
      </c>
      <c r="D243" s="128">
        <v>2.5555555555555554</v>
      </c>
      <c r="E243" s="128">
        <v>3.0625</v>
      </c>
      <c r="F243" s="128">
        <v>2.6111111111111112</v>
      </c>
      <c r="G243" s="128">
        <v>3.1111111111111112</v>
      </c>
      <c r="H243" s="128">
        <v>3.05</v>
      </c>
      <c r="I243" s="128">
        <v>3.1666666666666665</v>
      </c>
      <c r="J243" s="128">
        <v>3.5384615384615383</v>
      </c>
      <c r="K243" s="128">
        <v>3</v>
      </c>
      <c r="L243" s="147">
        <v>2.9923664122137406</v>
      </c>
      <c r="M243" s="180" t="s">
        <v>139</v>
      </c>
      <c r="N243" s="57"/>
      <c r="O243" s="1"/>
    </row>
    <row r="244" spans="1:15">
      <c r="A244" s="6" t="s">
        <v>167</v>
      </c>
      <c r="B244" s="54" t="s">
        <v>269</v>
      </c>
      <c r="C244" s="55" t="s">
        <v>278</v>
      </c>
      <c r="D244" s="128">
        <v>2.3888888888888888</v>
      </c>
      <c r="E244" s="128">
        <v>3.0625</v>
      </c>
      <c r="F244" s="128">
        <v>3.0555555555555554</v>
      </c>
      <c r="G244" s="128">
        <v>2.7777777777777777</v>
      </c>
      <c r="H244" s="128">
        <v>3.1</v>
      </c>
      <c r="I244" s="128">
        <v>3.7777777777777777</v>
      </c>
      <c r="J244" s="128">
        <v>3.5384615384615383</v>
      </c>
      <c r="K244" s="128">
        <v>4</v>
      </c>
      <c r="L244" s="147">
        <v>3.1526717557251906</v>
      </c>
      <c r="M244" s="180" t="s">
        <v>139</v>
      </c>
      <c r="N244" s="57"/>
      <c r="O244" s="1"/>
    </row>
    <row r="245" spans="1:15">
      <c r="A245" s="6" t="s">
        <v>170</v>
      </c>
      <c r="B245" s="54" t="s">
        <v>279</v>
      </c>
      <c r="C245" s="55" t="s">
        <v>169</v>
      </c>
      <c r="D245" s="128">
        <v>2.6111111111111112</v>
      </c>
      <c r="E245" s="128">
        <v>2.6875</v>
      </c>
      <c r="F245" s="128">
        <v>2</v>
      </c>
      <c r="G245" s="128">
        <v>2.5555555555555554</v>
      </c>
      <c r="H245" s="128">
        <v>2.4500000000000002</v>
      </c>
      <c r="I245" s="128">
        <v>2.7222222222222223</v>
      </c>
      <c r="J245" s="128">
        <v>2.8461538461538463</v>
      </c>
      <c r="K245" s="128">
        <v>3</v>
      </c>
      <c r="L245" s="147">
        <v>2.5725190839694658</v>
      </c>
      <c r="M245" s="180" t="s">
        <v>139</v>
      </c>
      <c r="N245" s="57"/>
      <c r="O245" s="1"/>
    </row>
    <row r="246" spans="1:15">
      <c r="A246" s="6" t="s">
        <v>173</v>
      </c>
      <c r="B246" s="54" t="s">
        <v>45</v>
      </c>
      <c r="C246" s="55" t="s">
        <v>73</v>
      </c>
      <c r="D246" s="128">
        <v>2.2777777777777777</v>
      </c>
      <c r="E246" s="128">
        <v>2.875</v>
      </c>
      <c r="F246" s="128">
        <v>3.3333333333333335</v>
      </c>
      <c r="G246" s="128">
        <v>3.2222222222222223</v>
      </c>
      <c r="H246" s="128">
        <v>3.3</v>
      </c>
      <c r="I246" s="128">
        <v>3.7777777777777777</v>
      </c>
      <c r="J246" s="128">
        <v>3.8461538461538463</v>
      </c>
      <c r="K246" s="128">
        <v>4</v>
      </c>
      <c r="L246" s="147">
        <v>3.2748091603053435</v>
      </c>
      <c r="M246" s="180" t="s">
        <v>323</v>
      </c>
      <c r="N246" s="57"/>
      <c r="O246" s="1"/>
    </row>
    <row r="247" spans="1:15">
      <c r="A247" s="6" t="s">
        <v>176</v>
      </c>
      <c r="B247" s="54" t="s">
        <v>280</v>
      </c>
      <c r="C247" s="55" t="s">
        <v>73</v>
      </c>
      <c r="D247" s="128">
        <v>1.9444444444444444</v>
      </c>
      <c r="E247" s="128">
        <v>2.5</v>
      </c>
      <c r="F247" s="128">
        <v>2.9444444444444446</v>
      </c>
      <c r="G247" s="128">
        <v>2.5555555555555554</v>
      </c>
      <c r="H247" s="128">
        <v>2.7</v>
      </c>
      <c r="I247" s="128">
        <v>3</v>
      </c>
      <c r="J247" s="128">
        <v>3.3846153846153846</v>
      </c>
      <c r="K247" s="128">
        <v>2.6</v>
      </c>
      <c r="L247" s="147">
        <v>2.6870229007633588</v>
      </c>
      <c r="M247" s="180" t="s">
        <v>139</v>
      </c>
      <c r="N247" s="57"/>
      <c r="O247" s="1"/>
    </row>
    <row r="248" spans="1:15">
      <c r="A248" s="6" t="s">
        <v>178</v>
      </c>
      <c r="B248" s="54" t="s">
        <v>117</v>
      </c>
      <c r="C248" s="55" t="s">
        <v>70</v>
      </c>
      <c r="D248" s="128">
        <v>2.4444444444444446</v>
      </c>
      <c r="E248" s="128">
        <v>3</v>
      </c>
      <c r="F248" s="128">
        <v>2.2777777777777777</v>
      </c>
      <c r="G248" s="128">
        <v>3</v>
      </c>
      <c r="H248" s="128">
        <v>3.1</v>
      </c>
      <c r="I248" s="128">
        <v>3.6666666666666665</v>
      </c>
      <c r="J248" s="128">
        <v>3.1538461538461537</v>
      </c>
      <c r="K248" s="128">
        <v>4</v>
      </c>
      <c r="L248" s="147">
        <v>3.0229007633587788</v>
      </c>
      <c r="M248" s="180" t="s">
        <v>139</v>
      </c>
      <c r="N248" s="57"/>
      <c r="O248" s="1"/>
    </row>
    <row r="249" spans="1:15">
      <c r="A249" s="6" t="s">
        <v>179</v>
      </c>
      <c r="B249" s="54" t="s">
        <v>281</v>
      </c>
      <c r="C249" s="55" t="s">
        <v>78</v>
      </c>
      <c r="D249" s="128">
        <v>1.9444444444444444</v>
      </c>
      <c r="E249" s="128">
        <v>2.3125</v>
      </c>
      <c r="F249" s="128">
        <v>2.6666666666666665</v>
      </c>
      <c r="G249" s="128">
        <v>2.8888888888888888</v>
      </c>
      <c r="H249" s="128">
        <v>2.85</v>
      </c>
      <c r="I249" s="128">
        <v>3</v>
      </c>
      <c r="J249" s="128">
        <v>2.6923076923076925</v>
      </c>
      <c r="K249" s="128">
        <v>2.4</v>
      </c>
      <c r="L249" s="147">
        <v>2.6106870229007635</v>
      </c>
      <c r="M249" s="180" t="s">
        <v>139</v>
      </c>
      <c r="N249" s="57"/>
      <c r="O249" s="1"/>
    </row>
    <row r="250" spans="1:15">
      <c r="A250" s="6" t="s">
        <v>183</v>
      </c>
      <c r="B250" s="54" t="s">
        <v>107</v>
      </c>
      <c r="C250" s="55" t="s">
        <v>282</v>
      </c>
      <c r="D250" s="128">
        <v>2.1111111111111112</v>
      </c>
      <c r="E250" s="128">
        <v>2</v>
      </c>
      <c r="F250" s="128">
        <v>2.6666666666666665</v>
      </c>
      <c r="G250" s="128">
        <v>3.1111111111111112</v>
      </c>
      <c r="H250" s="128">
        <v>2.9</v>
      </c>
      <c r="I250" s="128">
        <v>3.3333333333333335</v>
      </c>
      <c r="J250" s="128">
        <v>2.6923076923076925</v>
      </c>
      <c r="K250" s="128">
        <v>2.8</v>
      </c>
      <c r="L250" s="147">
        <v>2.7099236641221376</v>
      </c>
      <c r="M250" s="180" t="s">
        <v>139</v>
      </c>
      <c r="N250" s="57"/>
      <c r="O250" s="1"/>
    </row>
    <row r="251" spans="1:15">
      <c r="A251" s="6" t="s">
        <v>186</v>
      </c>
      <c r="B251" s="54" t="s">
        <v>283</v>
      </c>
      <c r="C251" s="55" t="s">
        <v>284</v>
      </c>
      <c r="D251" s="128">
        <v>1.8333333333333333</v>
      </c>
      <c r="E251" s="128">
        <v>1.75</v>
      </c>
      <c r="F251" s="128">
        <v>2.4444444444444446</v>
      </c>
      <c r="G251" s="128">
        <v>2.8888888888888888</v>
      </c>
      <c r="H251" s="128">
        <v>2.6</v>
      </c>
      <c r="I251" s="128">
        <v>2.7222222222222223</v>
      </c>
      <c r="J251" s="128">
        <v>2.8461538461538463</v>
      </c>
      <c r="K251" s="128">
        <v>3.4</v>
      </c>
      <c r="L251" s="147">
        <v>2.5114503816793894</v>
      </c>
      <c r="M251" s="180" t="s">
        <v>139</v>
      </c>
      <c r="N251" s="57"/>
      <c r="O251" s="1"/>
    </row>
    <row r="252" spans="1:15">
      <c r="A252" s="6" t="s">
        <v>187</v>
      </c>
      <c r="B252" s="54" t="s">
        <v>285</v>
      </c>
      <c r="C252" s="55" t="s">
        <v>284</v>
      </c>
      <c r="D252" s="128">
        <v>1.5555555555555556</v>
      </c>
      <c r="E252" s="128">
        <v>2.4375</v>
      </c>
      <c r="F252" s="128">
        <v>2.3333333333333335</v>
      </c>
      <c r="G252" s="128">
        <v>2.4444444444444446</v>
      </c>
      <c r="H252" s="128">
        <v>2.8</v>
      </c>
      <c r="I252" s="128">
        <v>3.1111111111111112</v>
      </c>
      <c r="J252" s="128">
        <v>2.8461538461538463</v>
      </c>
      <c r="K252" s="128">
        <v>3</v>
      </c>
      <c r="L252" s="147">
        <v>2.5343511450381677</v>
      </c>
      <c r="M252" s="180" t="s">
        <v>139</v>
      </c>
      <c r="N252" s="57"/>
      <c r="O252" s="1"/>
    </row>
    <row r="253" spans="1:15">
      <c r="A253" s="6" t="s">
        <v>286</v>
      </c>
      <c r="B253" s="54" t="s">
        <v>287</v>
      </c>
      <c r="C253" s="55" t="s">
        <v>288</v>
      </c>
      <c r="D253" s="128">
        <v>2.1111111111111112</v>
      </c>
      <c r="E253" s="128">
        <v>2.125</v>
      </c>
      <c r="F253" s="128">
        <v>2.2222222222222223</v>
      </c>
      <c r="G253" s="128">
        <v>3.1111111111111112</v>
      </c>
      <c r="H253" s="128">
        <v>2.7</v>
      </c>
      <c r="I253" s="128">
        <v>2.6111111111111112</v>
      </c>
      <c r="J253" s="128">
        <v>2.8461538461538463</v>
      </c>
      <c r="K253" s="128">
        <v>2.8</v>
      </c>
      <c r="L253" s="147">
        <v>2.5496183206106871</v>
      </c>
      <c r="M253" s="180" t="s">
        <v>139</v>
      </c>
      <c r="N253" s="57"/>
      <c r="O253" s="1"/>
    </row>
    <row r="254" spans="1:15">
      <c r="A254" s="6" t="s">
        <v>191</v>
      </c>
      <c r="B254" s="54" t="s">
        <v>289</v>
      </c>
      <c r="C254" s="55" t="s">
        <v>175</v>
      </c>
      <c r="D254" s="128">
        <v>2.6111111111111112</v>
      </c>
      <c r="E254" s="128">
        <v>2.8125</v>
      </c>
      <c r="F254" s="128">
        <v>2.0555555555555554</v>
      </c>
      <c r="G254" s="128">
        <v>2.6666666666666665</v>
      </c>
      <c r="H254" s="128">
        <v>2.1</v>
      </c>
      <c r="I254" s="128">
        <v>2.6666666666666665</v>
      </c>
      <c r="J254" s="128">
        <v>3</v>
      </c>
      <c r="K254" s="128">
        <v>2.2000000000000002</v>
      </c>
      <c r="L254" s="147">
        <v>2.5038167938931299</v>
      </c>
      <c r="M254" s="180" t="s">
        <v>235</v>
      </c>
      <c r="N254" s="57" t="s">
        <v>290</v>
      </c>
      <c r="O254" s="1"/>
    </row>
    <row r="255" spans="1:15">
      <c r="A255" s="6" t="s">
        <v>195</v>
      </c>
      <c r="B255" s="54" t="s">
        <v>291</v>
      </c>
      <c r="C255" s="55" t="s">
        <v>94</v>
      </c>
      <c r="D255" s="128">
        <v>2.5555555555555554</v>
      </c>
      <c r="E255" s="128">
        <v>2.5625</v>
      </c>
      <c r="F255" s="128">
        <v>2.9444444444444446</v>
      </c>
      <c r="G255" s="128">
        <v>2.7777777777777777</v>
      </c>
      <c r="H255" s="128">
        <v>2.7</v>
      </c>
      <c r="I255" s="128">
        <v>3.2777777777777777</v>
      </c>
      <c r="J255" s="128">
        <v>3.8461538461538463</v>
      </c>
      <c r="K255" s="128">
        <v>4</v>
      </c>
      <c r="L255" s="147">
        <v>3</v>
      </c>
      <c r="M255" s="180" t="s">
        <v>139</v>
      </c>
      <c r="N255" s="57"/>
      <c r="O255" s="1"/>
    </row>
    <row r="256" spans="1:15">
      <c r="A256" s="6" t="s">
        <v>198</v>
      </c>
      <c r="B256" s="54" t="s">
        <v>292</v>
      </c>
      <c r="C256" s="55" t="s">
        <v>293</v>
      </c>
      <c r="D256" s="128">
        <v>2.3888888888888888</v>
      </c>
      <c r="E256" s="128">
        <v>2.75</v>
      </c>
      <c r="F256" s="128">
        <v>3.1666666666666665</v>
      </c>
      <c r="G256" s="128">
        <v>3.6666666666666665</v>
      </c>
      <c r="H256" s="128">
        <v>3.2</v>
      </c>
      <c r="I256" s="128">
        <v>3.5</v>
      </c>
      <c r="J256" s="128">
        <v>3.8461538461538463</v>
      </c>
      <c r="K256" s="128">
        <v>3</v>
      </c>
      <c r="L256" s="147">
        <v>3.1832061068702289</v>
      </c>
      <c r="M256" s="180" t="s">
        <v>139</v>
      </c>
      <c r="N256" s="57"/>
      <c r="O256" s="1"/>
    </row>
    <row r="257" spans="1:15">
      <c r="A257" s="6" t="s">
        <v>294</v>
      </c>
      <c r="B257" s="54" t="s">
        <v>292</v>
      </c>
      <c r="C257" s="55" t="s">
        <v>295</v>
      </c>
      <c r="D257" s="128">
        <v>2.1111111111111112</v>
      </c>
      <c r="E257" s="128">
        <v>2.8125</v>
      </c>
      <c r="F257" s="128">
        <v>2.8333333333333335</v>
      </c>
      <c r="G257" s="128">
        <v>3.5555555555555554</v>
      </c>
      <c r="H257" s="128">
        <v>3.8</v>
      </c>
      <c r="I257" s="128">
        <v>3.6666666666666665</v>
      </c>
      <c r="J257" s="128">
        <v>3.8461538461538463</v>
      </c>
      <c r="K257" s="128">
        <v>4</v>
      </c>
      <c r="L257" s="147">
        <v>3.282442748091603</v>
      </c>
      <c r="M257" s="180" t="s">
        <v>323</v>
      </c>
      <c r="N257" s="57"/>
      <c r="O257" s="1"/>
    </row>
    <row r="258" spans="1:15">
      <c r="A258" s="6" t="s">
        <v>296</v>
      </c>
      <c r="B258" s="54" t="s">
        <v>81</v>
      </c>
      <c r="C258" s="55" t="s">
        <v>104</v>
      </c>
      <c r="D258" s="128">
        <v>1.8333333333333333</v>
      </c>
      <c r="E258" s="128">
        <v>2.75</v>
      </c>
      <c r="F258" s="128">
        <v>2.8333333333333335</v>
      </c>
      <c r="G258" s="128">
        <v>2.7777777777777777</v>
      </c>
      <c r="H258" s="128">
        <v>3.05</v>
      </c>
      <c r="I258" s="128">
        <v>3.4444444444444446</v>
      </c>
      <c r="J258" s="128">
        <v>3.1538461538461537</v>
      </c>
      <c r="K258" s="128">
        <v>3.4</v>
      </c>
      <c r="L258" s="147">
        <v>2.8702290076335877</v>
      </c>
      <c r="M258" s="180" t="s">
        <v>139</v>
      </c>
      <c r="N258" s="57"/>
      <c r="O258" s="1"/>
    </row>
    <row r="259" spans="1:15">
      <c r="A259" s="6" t="s">
        <v>297</v>
      </c>
      <c r="B259" s="54" t="s">
        <v>298</v>
      </c>
      <c r="C259" s="55" t="s">
        <v>299</v>
      </c>
      <c r="D259" s="128">
        <v>2.2777777777777777</v>
      </c>
      <c r="E259" s="128">
        <v>2.0625</v>
      </c>
      <c r="F259" s="128">
        <v>2.6666666666666665</v>
      </c>
      <c r="G259" s="128">
        <v>2.2222222222222223</v>
      </c>
      <c r="H259" s="128">
        <v>2.5499999999999998</v>
      </c>
      <c r="I259" s="128">
        <v>2.3888888888888888</v>
      </c>
      <c r="J259" s="128">
        <v>3</v>
      </c>
      <c r="K259" s="128">
        <v>3.2</v>
      </c>
      <c r="L259" s="147">
        <v>2.4961832061068701</v>
      </c>
      <c r="M259" s="180" t="s">
        <v>139</v>
      </c>
      <c r="N259" s="57"/>
      <c r="O259" s="1"/>
    </row>
    <row r="260" spans="1:15">
      <c r="A260" s="6" t="s">
        <v>300</v>
      </c>
      <c r="B260" s="54" t="s">
        <v>301</v>
      </c>
      <c r="C260" s="55" t="s">
        <v>108</v>
      </c>
      <c r="D260" s="128">
        <v>2.0555555555555554</v>
      </c>
      <c r="E260" s="128">
        <v>2.1875</v>
      </c>
      <c r="F260" s="128">
        <v>2.7777777777777777</v>
      </c>
      <c r="G260" s="128">
        <v>2.6666666666666665</v>
      </c>
      <c r="H260" s="128">
        <v>2.6</v>
      </c>
      <c r="I260" s="128">
        <v>2.3888888888888888</v>
      </c>
      <c r="J260" s="128">
        <v>3.6923076923076925</v>
      </c>
      <c r="K260" s="128">
        <v>3.2</v>
      </c>
      <c r="L260" s="147">
        <v>2.6335877862595418</v>
      </c>
      <c r="M260" s="180" t="s">
        <v>139</v>
      </c>
      <c r="N260" s="57"/>
      <c r="O260" s="1"/>
    </row>
    <row r="261" spans="1:15">
      <c r="A261" s="6" t="s">
        <v>302</v>
      </c>
      <c r="B261" s="54" t="s">
        <v>247</v>
      </c>
      <c r="C261" s="55" t="s">
        <v>303</v>
      </c>
      <c r="D261" s="128">
        <v>1.8888888888888888</v>
      </c>
      <c r="E261" s="128">
        <v>2.125</v>
      </c>
      <c r="F261" s="128">
        <v>2.7777777777777777</v>
      </c>
      <c r="G261" s="128">
        <v>2.7777777777777777</v>
      </c>
      <c r="H261" s="128">
        <v>2.5</v>
      </c>
      <c r="I261" s="128">
        <v>2.7222222222222223</v>
      </c>
      <c r="J261" s="128">
        <v>3</v>
      </c>
      <c r="K261" s="128">
        <v>3</v>
      </c>
      <c r="L261" s="147">
        <v>2.5648854961832059</v>
      </c>
      <c r="M261" s="180" t="s">
        <v>139</v>
      </c>
      <c r="N261" s="57"/>
      <c r="O261" s="1"/>
    </row>
    <row r="262" spans="1:15">
      <c r="A262" s="6" t="s">
        <v>304</v>
      </c>
      <c r="B262" s="54" t="s">
        <v>305</v>
      </c>
      <c r="C262" s="55" t="s">
        <v>116</v>
      </c>
      <c r="D262" s="128">
        <v>2.0555555555555554</v>
      </c>
      <c r="E262" s="128">
        <v>2.375</v>
      </c>
      <c r="F262" s="128">
        <v>2.2222222222222223</v>
      </c>
      <c r="G262" s="128">
        <v>3.2222222222222223</v>
      </c>
      <c r="H262" s="128">
        <v>3.45</v>
      </c>
      <c r="I262" s="128">
        <v>3.5</v>
      </c>
      <c r="J262" s="128">
        <v>3.3076923076923075</v>
      </c>
      <c r="K262" s="128">
        <v>4</v>
      </c>
      <c r="L262" s="147">
        <v>2.9618320610687023</v>
      </c>
      <c r="M262" s="180" t="s">
        <v>139</v>
      </c>
      <c r="N262" s="57"/>
      <c r="O262" s="1"/>
    </row>
    <row r="263" spans="1:15">
      <c r="A263" s="6" t="s">
        <v>306</v>
      </c>
      <c r="B263" s="54" t="s">
        <v>307</v>
      </c>
      <c r="C263" s="55" t="s">
        <v>116</v>
      </c>
      <c r="D263" s="128">
        <v>1.7222222222222223</v>
      </c>
      <c r="E263" s="128">
        <v>1.8125</v>
      </c>
      <c r="F263" s="128">
        <v>2.0555555555555554</v>
      </c>
      <c r="G263" s="128">
        <v>2.3333333333333335</v>
      </c>
      <c r="H263" s="128">
        <v>2.4500000000000002</v>
      </c>
      <c r="I263" s="128">
        <v>2.9444444444444446</v>
      </c>
      <c r="J263" s="128">
        <v>3.6923076923076925</v>
      </c>
      <c r="K263" s="128">
        <v>2.8</v>
      </c>
      <c r="L263" s="147">
        <v>2.4198473282442747</v>
      </c>
      <c r="M263" s="180" t="s">
        <v>126</v>
      </c>
      <c r="N263" s="57"/>
      <c r="O263" s="1"/>
    </row>
    <row r="264" spans="1:15">
      <c r="A264" s="6" t="s">
        <v>308</v>
      </c>
      <c r="B264" s="54" t="s">
        <v>180</v>
      </c>
      <c r="C264" s="55" t="s">
        <v>309</v>
      </c>
      <c r="D264" s="128">
        <v>2.4444444444444446</v>
      </c>
      <c r="E264" s="128">
        <v>2.0625</v>
      </c>
      <c r="F264" s="128">
        <v>2.6111111111111112</v>
      </c>
      <c r="G264" s="128">
        <v>2.2222222222222223</v>
      </c>
      <c r="H264" s="128">
        <v>2.4500000000000002</v>
      </c>
      <c r="I264" s="128">
        <v>2.8333333333333335</v>
      </c>
      <c r="J264" s="128">
        <v>2.8461538461538463</v>
      </c>
      <c r="K264" s="128">
        <v>2.6</v>
      </c>
      <c r="L264" s="147">
        <v>2.4961832061068701</v>
      </c>
      <c r="M264" s="180" t="s">
        <v>139</v>
      </c>
      <c r="N264" s="57"/>
      <c r="O264" s="1"/>
    </row>
    <row r="265" spans="1:15">
      <c r="A265" s="6" t="s">
        <v>310</v>
      </c>
      <c r="B265" s="54" t="s">
        <v>311</v>
      </c>
      <c r="C265" s="55" t="s">
        <v>312</v>
      </c>
      <c r="D265" s="128">
        <v>2.1111111111111112</v>
      </c>
      <c r="E265" s="128">
        <v>1.875</v>
      </c>
      <c r="F265" s="128">
        <v>2.1111111111111112</v>
      </c>
      <c r="G265" s="128">
        <v>2.1111111111111112</v>
      </c>
      <c r="H265" s="128">
        <v>2.15</v>
      </c>
      <c r="I265" s="128">
        <v>2.3333333333333335</v>
      </c>
      <c r="J265" s="128">
        <v>2.8461538461538463</v>
      </c>
      <c r="K265" s="128">
        <v>2.4</v>
      </c>
      <c r="L265" s="147">
        <v>2.2137404580152671</v>
      </c>
      <c r="M265" s="180" t="s">
        <v>126</v>
      </c>
      <c r="N265" s="57"/>
      <c r="O265" s="1"/>
    </row>
    <row r="266" spans="1:15">
      <c r="A266" s="6" t="s">
        <v>313</v>
      </c>
      <c r="B266" s="54" t="s">
        <v>177</v>
      </c>
      <c r="C266" s="55" t="s">
        <v>314</v>
      </c>
      <c r="D266" s="128">
        <v>2.5</v>
      </c>
      <c r="E266" s="128">
        <v>2.3125</v>
      </c>
      <c r="F266" s="128">
        <v>2.1111111111111112</v>
      </c>
      <c r="G266" s="128">
        <v>2.2222222222222223</v>
      </c>
      <c r="H266" s="128">
        <v>2.65</v>
      </c>
      <c r="I266" s="128">
        <v>2.4444444444444446</v>
      </c>
      <c r="J266" s="128">
        <v>2.5384615384615383</v>
      </c>
      <c r="K266" s="128">
        <v>3</v>
      </c>
      <c r="L266" s="147">
        <v>2.4427480916030535</v>
      </c>
      <c r="M266" s="180" t="s">
        <v>126</v>
      </c>
      <c r="N266" s="57"/>
      <c r="O266" s="1"/>
    </row>
    <row r="267" spans="1:15">
      <c r="A267" s="6" t="s">
        <v>315</v>
      </c>
      <c r="B267" s="54" t="s">
        <v>316</v>
      </c>
      <c r="C267" s="55" t="s">
        <v>317</v>
      </c>
      <c r="D267" s="128">
        <v>1.8333333333333333</v>
      </c>
      <c r="E267" s="128">
        <v>1.75</v>
      </c>
      <c r="F267" s="128">
        <v>1.9444444444444444</v>
      </c>
      <c r="G267" s="128">
        <v>1.7777777777777777</v>
      </c>
      <c r="H267" s="128">
        <v>1.9</v>
      </c>
      <c r="I267" s="128">
        <v>2.0555555555555554</v>
      </c>
      <c r="J267" s="128">
        <v>2.6923076923076925</v>
      </c>
      <c r="K267" s="128">
        <v>3.2</v>
      </c>
      <c r="L267" s="147">
        <v>2.0610687022900764</v>
      </c>
      <c r="M267" s="180" t="s">
        <v>126</v>
      </c>
      <c r="N267" s="57"/>
      <c r="O267" s="1"/>
    </row>
    <row r="268" spans="1:15">
      <c r="A268" s="6" t="s">
        <v>318</v>
      </c>
      <c r="B268" s="54" t="s">
        <v>319</v>
      </c>
      <c r="C268" s="55" t="s">
        <v>189</v>
      </c>
      <c r="D268" s="128">
        <v>2.3888888888888888</v>
      </c>
      <c r="E268" s="128">
        <v>2.375</v>
      </c>
      <c r="F268" s="128">
        <v>2.3333333333333335</v>
      </c>
      <c r="G268" s="128">
        <v>2.5555555555555554</v>
      </c>
      <c r="H268" s="128">
        <v>2.9</v>
      </c>
      <c r="I268" s="128">
        <v>2.6666666666666665</v>
      </c>
      <c r="J268" s="128">
        <v>3.2307692307692308</v>
      </c>
      <c r="K268" s="128">
        <v>3.2</v>
      </c>
      <c r="L268" s="147">
        <v>2.66412213740458</v>
      </c>
      <c r="M268" s="180" t="s">
        <v>139</v>
      </c>
      <c r="N268" s="57"/>
      <c r="O268" s="1"/>
    </row>
    <row r="269" spans="1:15">
      <c r="A269" s="6" t="s">
        <v>320</v>
      </c>
      <c r="B269" s="54" t="s">
        <v>321</v>
      </c>
      <c r="C269" s="55" t="s">
        <v>322</v>
      </c>
      <c r="D269" s="128">
        <v>2.1666666666666665</v>
      </c>
      <c r="E269" s="128">
        <v>2.3125</v>
      </c>
      <c r="F269" s="128">
        <v>2.6666666666666665</v>
      </c>
      <c r="G269" s="128">
        <v>2.3333333333333335</v>
      </c>
      <c r="H269" s="128">
        <v>3.6</v>
      </c>
      <c r="I269" s="128">
        <v>3.3888888888888888</v>
      </c>
      <c r="J269" s="128">
        <v>3.3076923076923075</v>
      </c>
      <c r="K269" s="128">
        <v>3</v>
      </c>
      <c r="L269" s="147">
        <v>2.8396946564885495</v>
      </c>
      <c r="M269" s="180" t="s">
        <v>139</v>
      </c>
      <c r="N269" s="57"/>
      <c r="O269" s="1"/>
    </row>
    <row r="270" spans="1:15">
      <c r="A270" s="204" t="s">
        <v>22</v>
      </c>
      <c r="B270" s="204"/>
      <c r="C270" s="204"/>
      <c r="D270" s="1"/>
      <c r="E270" s="1"/>
      <c r="F270" s="1"/>
      <c r="G270" s="1"/>
      <c r="H270" s="1"/>
      <c r="I270" s="1"/>
      <c r="J270" s="1"/>
      <c r="K270" s="116"/>
      <c r="L270" s="37"/>
      <c r="M270" s="1"/>
      <c r="N270" s="44"/>
      <c r="O270" s="1"/>
    </row>
    <row r="271" spans="1:15">
      <c r="A271" s="194" t="s">
        <v>0</v>
      </c>
      <c r="B271" s="199" t="s">
        <v>201</v>
      </c>
      <c r="C271" s="200"/>
      <c r="D271" s="194" t="s">
        <v>37</v>
      </c>
      <c r="E271" s="194" t="s">
        <v>38</v>
      </c>
      <c r="F271" s="194" t="s">
        <v>39</v>
      </c>
      <c r="G271" s="194" t="s">
        <v>40</v>
      </c>
      <c r="H271" s="194" t="s">
        <v>41</v>
      </c>
      <c r="I271" s="194" t="s">
        <v>42</v>
      </c>
      <c r="J271" s="196" t="s">
        <v>362</v>
      </c>
      <c r="K271" s="196" t="s">
        <v>364</v>
      </c>
      <c r="L271" s="196"/>
      <c r="M271" s="194" t="s">
        <v>334</v>
      </c>
      <c r="N271" s="44"/>
      <c r="O271" s="1"/>
    </row>
    <row r="272" spans="1:15">
      <c r="A272" s="198"/>
      <c r="B272" s="201"/>
      <c r="C272" s="202"/>
      <c r="D272" s="198"/>
      <c r="E272" s="198"/>
      <c r="F272" s="198"/>
      <c r="G272" s="198"/>
      <c r="H272" s="198"/>
      <c r="I272" s="198"/>
      <c r="J272" s="196"/>
      <c r="K272" s="196"/>
      <c r="L272" s="196"/>
      <c r="M272" s="198"/>
      <c r="N272" s="44"/>
      <c r="O272" s="1"/>
    </row>
    <row r="273" spans="1:15">
      <c r="A273" s="6"/>
      <c r="B273" s="159" t="s">
        <v>136</v>
      </c>
      <c r="C273" s="160"/>
      <c r="D273" s="146">
        <v>14</v>
      </c>
      <c r="E273" s="146">
        <v>17</v>
      </c>
      <c r="F273" s="146">
        <v>20</v>
      </c>
      <c r="G273" s="146">
        <v>18</v>
      </c>
      <c r="H273" s="146">
        <v>19</v>
      </c>
      <c r="I273" s="146">
        <v>6</v>
      </c>
      <c r="J273" s="126">
        <v>94</v>
      </c>
      <c r="K273" s="212"/>
      <c r="L273" s="212"/>
      <c r="M273" s="53"/>
      <c r="N273" s="44"/>
    </row>
    <row r="274" spans="1:15">
      <c r="A274" s="6" t="s">
        <v>137</v>
      </c>
      <c r="B274" s="54" t="s">
        <v>261</v>
      </c>
      <c r="C274" s="55" t="s">
        <v>227</v>
      </c>
      <c r="D274" s="128">
        <v>1.3571428571428572</v>
      </c>
      <c r="E274" s="128">
        <v>1.2941176470588236</v>
      </c>
      <c r="F274" s="128">
        <v>1.4</v>
      </c>
      <c r="G274" s="128">
        <v>1.3888888888888888</v>
      </c>
      <c r="H274" s="128">
        <v>2.3157894736842106</v>
      </c>
      <c r="I274" s="128">
        <v>3</v>
      </c>
      <c r="J274" s="147">
        <v>1.6595744680851063</v>
      </c>
      <c r="K274" s="209" t="s">
        <v>235</v>
      </c>
      <c r="L274" s="209"/>
      <c r="M274" s="53"/>
      <c r="N274" s="44"/>
    </row>
    <row r="275" spans="1:15">
      <c r="A275" s="6" t="s">
        <v>140</v>
      </c>
      <c r="B275" s="54" t="s">
        <v>262</v>
      </c>
      <c r="C275" s="55" t="s">
        <v>169</v>
      </c>
      <c r="D275" s="128">
        <v>1.1428571428571428</v>
      </c>
      <c r="E275" s="128">
        <v>1</v>
      </c>
      <c r="F275" s="128">
        <v>1.8</v>
      </c>
      <c r="G275" s="128">
        <v>1.5555555555555556</v>
      </c>
      <c r="H275" s="128">
        <v>1.736842105263158</v>
      </c>
      <c r="I275" s="128">
        <v>3</v>
      </c>
      <c r="J275" s="147">
        <v>1.574468085106383</v>
      </c>
      <c r="K275" s="209" t="s">
        <v>235</v>
      </c>
      <c r="L275" s="209"/>
      <c r="M275" s="53"/>
      <c r="N275" s="44"/>
    </row>
    <row r="276" spans="1:15">
      <c r="A276" s="6" t="s">
        <v>145</v>
      </c>
      <c r="B276" s="54" t="s">
        <v>79</v>
      </c>
      <c r="C276" s="55" t="s">
        <v>263</v>
      </c>
      <c r="D276" s="128">
        <v>2.4285714285714284</v>
      </c>
      <c r="E276" s="128">
        <v>2</v>
      </c>
      <c r="F276" s="128">
        <v>2.9</v>
      </c>
      <c r="G276" s="128">
        <v>2.7222222222222223</v>
      </c>
      <c r="H276" s="128">
        <v>3.6842105263157894</v>
      </c>
      <c r="I276" s="128">
        <v>4</v>
      </c>
      <c r="J276" s="147">
        <v>2.8617021276595747</v>
      </c>
      <c r="K276" s="209" t="s">
        <v>139</v>
      </c>
      <c r="L276" s="209"/>
      <c r="M276" s="53"/>
      <c r="N276" s="44"/>
    </row>
    <row r="277" spans="1:15">
      <c r="A277" s="6" t="s">
        <v>154</v>
      </c>
      <c r="B277" s="54" t="s">
        <v>264</v>
      </c>
      <c r="C277" s="55" t="s">
        <v>265</v>
      </c>
      <c r="D277" s="128">
        <v>2.2142857142857144</v>
      </c>
      <c r="E277" s="128">
        <v>2.2352941176470589</v>
      </c>
      <c r="F277" s="128">
        <v>3.2</v>
      </c>
      <c r="G277" s="128">
        <v>2.3333333333333335</v>
      </c>
      <c r="H277" s="128">
        <v>3.4736842105263159</v>
      </c>
      <c r="I277" s="128">
        <v>4</v>
      </c>
      <c r="J277" s="147">
        <v>2.8191489361702127</v>
      </c>
      <c r="K277" s="209" t="s">
        <v>139</v>
      </c>
      <c r="L277" s="209"/>
      <c r="M277" s="53"/>
      <c r="N277" s="44"/>
    </row>
    <row r="278" spans="1:15">
      <c r="A278" s="6" t="s">
        <v>157</v>
      </c>
      <c r="B278" s="54" t="s">
        <v>266</v>
      </c>
      <c r="C278" s="55" t="s">
        <v>86</v>
      </c>
      <c r="D278" s="128">
        <v>1.5</v>
      </c>
      <c r="E278" s="128">
        <v>1.1764705882352942</v>
      </c>
      <c r="F278" s="128">
        <v>2</v>
      </c>
      <c r="G278" s="128">
        <v>1.2222222222222223</v>
      </c>
      <c r="H278" s="128">
        <v>2.2105263157894739</v>
      </c>
      <c r="I278" s="128">
        <v>2.3333333333333335</v>
      </c>
      <c r="J278" s="147">
        <v>1.6914893617021276</v>
      </c>
      <c r="K278" s="209" t="s">
        <v>235</v>
      </c>
      <c r="L278" s="209"/>
      <c r="M278" s="53"/>
      <c r="N278" s="44"/>
    </row>
    <row r="279" spans="1:15">
      <c r="A279" s="58"/>
      <c r="B279" s="1"/>
      <c r="C279" s="1"/>
      <c r="D279" s="1"/>
      <c r="E279" s="1"/>
      <c r="F279" s="1"/>
      <c r="G279" s="1"/>
      <c r="H279" s="1"/>
      <c r="I279" s="1"/>
      <c r="J279" s="1"/>
      <c r="K279" s="116"/>
      <c r="L279" s="37"/>
      <c r="M279" s="1"/>
      <c r="N279" s="44"/>
      <c r="O279" s="1"/>
    </row>
    <row r="280" spans="1:15">
      <c r="A280" s="271" t="s">
        <v>20</v>
      </c>
      <c r="B280" s="271"/>
      <c r="C280" s="271"/>
      <c r="D280" s="1"/>
      <c r="E280" s="1"/>
      <c r="F280" s="1"/>
      <c r="G280" s="1"/>
      <c r="H280" s="1"/>
      <c r="I280" s="1"/>
      <c r="J280" s="1"/>
      <c r="K280" s="116"/>
      <c r="L280" s="37"/>
      <c r="M280" s="1"/>
      <c r="N280" s="44"/>
      <c r="O280" s="1"/>
    </row>
    <row r="281" spans="1:15">
      <c r="A281" s="196" t="s">
        <v>0</v>
      </c>
      <c r="B281" s="196" t="s">
        <v>201</v>
      </c>
      <c r="C281" s="196"/>
      <c r="D281" s="196" t="s">
        <v>37</v>
      </c>
      <c r="E281" s="196" t="s">
        <v>38</v>
      </c>
      <c r="F281" s="196" t="s">
        <v>39</v>
      </c>
      <c r="G281" s="196" t="s">
        <v>40</v>
      </c>
      <c r="H281" s="196" t="s">
        <v>362</v>
      </c>
      <c r="I281" s="196" t="s">
        <v>364</v>
      </c>
      <c r="J281" s="196"/>
      <c r="K281" s="196" t="s">
        <v>334</v>
      </c>
      <c r="L281" s="196"/>
      <c r="M281" s="1"/>
      <c r="N281" s="44"/>
      <c r="O281" s="1"/>
    </row>
    <row r="282" spans="1:15">
      <c r="A282" s="196"/>
      <c r="B282" s="196"/>
      <c r="C282" s="196"/>
      <c r="D282" s="196"/>
      <c r="E282" s="196"/>
      <c r="F282" s="196"/>
      <c r="G282" s="196"/>
      <c r="H282" s="196"/>
      <c r="I282" s="196"/>
      <c r="J282" s="196"/>
      <c r="K282" s="196"/>
      <c r="L282" s="196"/>
      <c r="M282" s="1"/>
      <c r="N282" s="44"/>
      <c r="O282" s="1"/>
    </row>
    <row r="283" spans="1:15">
      <c r="A283" s="6"/>
      <c r="B283" s="159" t="s">
        <v>136</v>
      </c>
      <c r="C283" s="160"/>
      <c r="D283" s="146">
        <v>13</v>
      </c>
      <c r="E283" s="146">
        <v>19</v>
      </c>
      <c r="F283" s="146">
        <v>10</v>
      </c>
      <c r="G283" s="146">
        <v>8</v>
      </c>
      <c r="H283" s="126">
        <v>50</v>
      </c>
      <c r="I283" s="212"/>
      <c r="J283" s="212"/>
      <c r="K283" s="212"/>
      <c r="L283" s="212"/>
      <c r="M283" s="1"/>
      <c r="N283" s="44"/>
      <c r="O283" s="1"/>
    </row>
    <row r="284" spans="1:15">
      <c r="A284" s="6">
        <v>1</v>
      </c>
      <c r="B284" s="54" t="s">
        <v>267</v>
      </c>
      <c r="C284" s="55" t="s">
        <v>268</v>
      </c>
      <c r="D284" s="175">
        <v>2.46</v>
      </c>
      <c r="E284" s="175">
        <v>2.84</v>
      </c>
      <c r="F284" s="175">
        <v>3</v>
      </c>
      <c r="G284" s="175">
        <v>3.25</v>
      </c>
      <c r="H284" s="126">
        <v>2.84</v>
      </c>
      <c r="I284" s="209" t="s">
        <v>139</v>
      </c>
      <c r="J284" s="209"/>
      <c r="K284" s="212"/>
      <c r="L284" s="212"/>
      <c r="M284" s="1"/>
      <c r="N284" s="44"/>
      <c r="O284" s="1"/>
    </row>
    <row r="285" spans="1:15">
      <c r="A285" s="6">
        <v>2</v>
      </c>
      <c r="B285" s="54" t="s">
        <v>269</v>
      </c>
      <c r="C285" s="55" t="s">
        <v>270</v>
      </c>
      <c r="D285" s="175">
        <v>2.77</v>
      </c>
      <c r="E285" s="175">
        <v>3.37</v>
      </c>
      <c r="F285" s="175">
        <v>2.8</v>
      </c>
      <c r="G285" s="175">
        <v>3.5</v>
      </c>
      <c r="H285" s="126">
        <v>3.12</v>
      </c>
      <c r="I285" s="209" t="s">
        <v>139</v>
      </c>
      <c r="J285" s="209"/>
      <c r="K285" s="212"/>
      <c r="L285" s="212"/>
      <c r="M285" s="1"/>
      <c r="N285" s="44"/>
      <c r="O285" s="1"/>
    </row>
    <row r="286" spans="1:15">
      <c r="A286" s="25"/>
      <c r="B286" s="23"/>
      <c r="C286" s="23"/>
      <c r="D286" s="23"/>
      <c r="E286" s="23"/>
      <c r="F286" s="23"/>
      <c r="G286" s="23"/>
      <c r="H286" s="23"/>
      <c r="I286" s="23"/>
      <c r="J286" s="23"/>
      <c r="K286" s="118"/>
      <c r="L286" s="38"/>
      <c r="M286" s="23"/>
      <c r="N286" s="49"/>
      <c r="O286" s="1"/>
    </row>
    <row r="287" spans="1:15">
      <c r="A287" s="204" t="s">
        <v>19</v>
      </c>
      <c r="B287" s="204"/>
      <c r="C287" s="1"/>
      <c r="D287" s="1"/>
      <c r="E287" s="1"/>
      <c r="F287" s="1"/>
      <c r="G287" s="1"/>
      <c r="H287" s="1"/>
      <c r="I287" s="1"/>
      <c r="J287" s="1"/>
      <c r="K287" s="116"/>
      <c r="L287" s="37"/>
      <c r="M287" s="1"/>
      <c r="N287" s="44"/>
      <c r="O287" s="1"/>
    </row>
    <row r="288" spans="1:15">
      <c r="A288" s="194" t="s">
        <v>0</v>
      </c>
      <c r="B288" s="199" t="s">
        <v>201</v>
      </c>
      <c r="C288" s="200"/>
      <c r="D288" s="194" t="s">
        <v>37</v>
      </c>
      <c r="E288" s="194" t="s">
        <v>38</v>
      </c>
      <c r="F288" s="194" t="s">
        <v>39</v>
      </c>
      <c r="G288" s="194" t="s">
        <v>40</v>
      </c>
      <c r="H288" s="194" t="s">
        <v>41</v>
      </c>
      <c r="I288" s="194" t="s">
        <v>42</v>
      </c>
      <c r="J288" s="194" t="s">
        <v>43</v>
      </c>
      <c r="K288" s="194" t="s">
        <v>44</v>
      </c>
      <c r="L288" s="197" t="s">
        <v>362</v>
      </c>
      <c r="M288" s="194" t="s">
        <v>364</v>
      </c>
      <c r="N288" s="197" t="s">
        <v>334</v>
      </c>
    </row>
    <row r="289" spans="1:15">
      <c r="A289" s="195"/>
      <c r="B289" s="216"/>
      <c r="C289" s="217"/>
      <c r="D289" s="195"/>
      <c r="E289" s="195"/>
      <c r="F289" s="195"/>
      <c r="G289" s="195"/>
      <c r="H289" s="195"/>
      <c r="I289" s="195"/>
      <c r="J289" s="195"/>
      <c r="K289" s="195"/>
      <c r="L289" s="195"/>
      <c r="M289" s="195"/>
      <c r="N289" s="195"/>
    </row>
    <row r="290" spans="1:15">
      <c r="A290" s="22"/>
      <c r="B290" s="148" t="s">
        <v>136</v>
      </c>
      <c r="C290" s="148"/>
      <c r="D290" s="153">
        <v>17</v>
      </c>
      <c r="E290" s="153">
        <v>15</v>
      </c>
      <c r="F290" s="153">
        <v>16</v>
      </c>
      <c r="G290" s="153">
        <v>18</v>
      </c>
      <c r="H290" s="153">
        <v>19</v>
      </c>
      <c r="I290" s="153">
        <v>18</v>
      </c>
      <c r="J290" s="153">
        <v>20</v>
      </c>
      <c r="K290" s="153">
        <v>10</v>
      </c>
      <c r="L290" s="171">
        <v>133</v>
      </c>
      <c r="M290" s="22"/>
      <c r="N290" s="22"/>
    </row>
    <row r="291" spans="1:15">
      <c r="A291" s="26">
        <v>1</v>
      </c>
      <c r="B291" s="22" t="s">
        <v>292</v>
      </c>
      <c r="C291" s="22" t="s">
        <v>325</v>
      </c>
      <c r="D291" s="170">
        <v>2.5294117647058822</v>
      </c>
      <c r="E291" s="170">
        <v>3.3333333333333335</v>
      </c>
      <c r="F291" s="170">
        <v>3.3125</v>
      </c>
      <c r="G291" s="170">
        <v>3.7222222222222223</v>
      </c>
      <c r="H291" s="170">
        <v>4</v>
      </c>
      <c r="I291" s="170">
        <v>3.5555555555555554</v>
      </c>
      <c r="J291" s="170">
        <v>3.6</v>
      </c>
      <c r="K291" s="170">
        <v>4</v>
      </c>
      <c r="L291" s="169">
        <v>3.4962406015037595</v>
      </c>
      <c r="M291" s="179" t="str">
        <f t="shared" ref="M291:M297" si="1">IF(L291&gt;=3.6,"XS",IF(L291&gt;=3.2,"Giỏi",IF(L291&gt;=2.5,"Khá",IF(L291&gt;=2,"TB","Yếu"))))</f>
        <v>Giỏi</v>
      </c>
      <c r="N291" s="22"/>
    </row>
    <row r="292" spans="1:15">
      <c r="A292" s="26">
        <v>2</v>
      </c>
      <c r="B292" s="22" t="s">
        <v>79</v>
      </c>
      <c r="C292" s="22" t="s">
        <v>326</v>
      </c>
      <c r="D292" s="170">
        <v>2.5294117647058822</v>
      </c>
      <c r="E292" s="170">
        <v>2.8</v>
      </c>
      <c r="F292" s="170">
        <v>2.6875</v>
      </c>
      <c r="G292" s="170">
        <v>3.1666666666666665</v>
      </c>
      <c r="H292" s="170">
        <v>3.4736842105263159</v>
      </c>
      <c r="I292" s="170">
        <v>3.3888888888888888</v>
      </c>
      <c r="J292" s="170">
        <v>3.3</v>
      </c>
      <c r="K292" s="170">
        <v>3.6</v>
      </c>
      <c r="L292" s="169">
        <v>3.1127819548872182</v>
      </c>
      <c r="M292" s="179" t="str">
        <f t="shared" si="1"/>
        <v>Khá</v>
      </c>
      <c r="N292" s="22"/>
    </row>
    <row r="293" spans="1:15">
      <c r="A293" s="26">
        <v>3</v>
      </c>
      <c r="B293" s="22" t="s">
        <v>327</v>
      </c>
      <c r="C293" s="22" t="s">
        <v>328</v>
      </c>
      <c r="D293" s="170">
        <v>2.1764705882352939</v>
      </c>
      <c r="E293" s="170">
        <v>1.9333333333333333</v>
      </c>
      <c r="F293" s="170">
        <v>2.375</v>
      </c>
      <c r="G293" s="170">
        <v>2.2222222222222223</v>
      </c>
      <c r="H293" s="170">
        <v>3.3684210526315788</v>
      </c>
      <c r="I293" s="170">
        <v>2.7777777777777777</v>
      </c>
      <c r="J293" s="170">
        <v>3.3</v>
      </c>
      <c r="K293" s="170">
        <v>2.8</v>
      </c>
      <c r="L293" s="169">
        <v>2.6466165413533833</v>
      </c>
      <c r="M293" s="179" t="str">
        <f t="shared" si="1"/>
        <v>Khá</v>
      </c>
      <c r="N293" s="22"/>
    </row>
    <row r="294" spans="1:15">
      <c r="A294" s="26">
        <v>4</v>
      </c>
      <c r="B294" s="22" t="s">
        <v>81</v>
      </c>
      <c r="C294" s="22" t="s">
        <v>329</v>
      </c>
      <c r="D294" s="170">
        <v>2.4705882352941178</v>
      </c>
      <c r="E294" s="170">
        <v>3.0666666666666669</v>
      </c>
      <c r="F294" s="170">
        <v>2.6875</v>
      </c>
      <c r="G294" s="170">
        <v>2.7777777777777777</v>
      </c>
      <c r="H294" s="170">
        <v>3.5789473684210527</v>
      </c>
      <c r="I294" s="170">
        <v>2.8333333333333335</v>
      </c>
      <c r="J294" s="170">
        <v>3.1</v>
      </c>
      <c r="K294" s="170">
        <v>4</v>
      </c>
      <c r="L294" s="169">
        <v>3.0225563909774436</v>
      </c>
      <c r="M294" s="179" t="str">
        <f t="shared" si="1"/>
        <v>Khá</v>
      </c>
      <c r="N294" s="22"/>
    </row>
    <row r="295" spans="1:15">
      <c r="A295" s="26">
        <v>5</v>
      </c>
      <c r="B295" s="22" t="s">
        <v>79</v>
      </c>
      <c r="C295" s="22" t="s">
        <v>330</v>
      </c>
      <c r="D295" s="170">
        <v>1.9411764705882353</v>
      </c>
      <c r="E295" s="170">
        <v>2.9333333333333331</v>
      </c>
      <c r="F295" s="170">
        <v>2.3125</v>
      </c>
      <c r="G295" s="170">
        <v>2.7777777777777777</v>
      </c>
      <c r="H295" s="170">
        <v>3.263157894736842</v>
      </c>
      <c r="I295" s="170">
        <v>3.1666666666666665</v>
      </c>
      <c r="J295" s="170">
        <v>3</v>
      </c>
      <c r="K295" s="170">
        <v>3.4</v>
      </c>
      <c r="L295" s="169">
        <v>2.8345864661654137</v>
      </c>
      <c r="M295" s="179" t="str">
        <f t="shared" si="1"/>
        <v>Khá</v>
      </c>
      <c r="N295" s="22"/>
    </row>
    <row r="296" spans="1:15">
      <c r="A296" s="26">
        <v>6</v>
      </c>
      <c r="B296" s="22" t="s">
        <v>210</v>
      </c>
      <c r="C296" s="22" t="s">
        <v>331</v>
      </c>
      <c r="D296" s="170">
        <v>1.5294117647058822</v>
      </c>
      <c r="E296" s="170">
        <v>1.6</v>
      </c>
      <c r="F296" s="170">
        <v>1.5625</v>
      </c>
      <c r="G296" s="170">
        <v>1.7777777777777777</v>
      </c>
      <c r="H296" s="170">
        <v>1.736842105263158</v>
      </c>
      <c r="I296" s="170">
        <v>2.0555555555555554</v>
      </c>
      <c r="J296" s="170">
        <v>2.2000000000000002</v>
      </c>
      <c r="K296" s="170">
        <v>2.8</v>
      </c>
      <c r="L296" s="169">
        <v>1.8721804511278195</v>
      </c>
      <c r="M296" s="179" t="s">
        <v>235</v>
      </c>
      <c r="N296" s="22" t="s">
        <v>396</v>
      </c>
    </row>
    <row r="297" spans="1:15">
      <c r="A297" s="26">
        <v>7</v>
      </c>
      <c r="B297" s="22" t="s">
        <v>332</v>
      </c>
      <c r="C297" s="22" t="s">
        <v>314</v>
      </c>
      <c r="D297" s="170">
        <v>1.4705882352941178</v>
      </c>
      <c r="E297" s="170">
        <v>2.2000000000000002</v>
      </c>
      <c r="F297" s="170">
        <v>2</v>
      </c>
      <c r="G297" s="170">
        <v>2.2222222222222223</v>
      </c>
      <c r="H297" s="170">
        <v>3.1052631578947367</v>
      </c>
      <c r="I297" s="170">
        <v>2.4444444444444446</v>
      </c>
      <c r="J297" s="170">
        <v>2.8</v>
      </c>
      <c r="K297" s="170">
        <v>3.6</v>
      </c>
      <c r="L297" s="169">
        <v>2.4436090225563909</v>
      </c>
      <c r="M297" s="179" t="str">
        <f t="shared" si="1"/>
        <v>TB</v>
      </c>
      <c r="N297" s="22"/>
    </row>
    <row r="298" spans="1:15">
      <c r="A298" s="287" t="s">
        <v>398</v>
      </c>
      <c r="B298" s="287"/>
      <c r="C298" s="287"/>
      <c r="D298" s="287"/>
      <c r="E298" s="287"/>
      <c r="F298" s="287"/>
      <c r="G298" s="287"/>
      <c r="H298" s="287"/>
      <c r="I298" s="287"/>
      <c r="J298" s="287"/>
      <c r="K298" s="287"/>
      <c r="L298" s="287"/>
      <c r="M298" s="287"/>
      <c r="N298" s="287"/>
    </row>
    <row r="299" spans="1:15" ht="18.75" customHeight="1">
      <c r="A299" s="58"/>
      <c r="B299" s="1"/>
      <c r="C299" s="1"/>
      <c r="D299" s="1"/>
      <c r="E299" s="1"/>
      <c r="F299" s="1"/>
      <c r="G299" s="1"/>
      <c r="H299" s="1"/>
      <c r="I299" s="1"/>
      <c r="J299" s="1"/>
      <c r="K299" s="116"/>
      <c r="L299" s="37"/>
      <c r="M299" s="274" t="s">
        <v>366</v>
      </c>
      <c r="N299" s="274"/>
      <c r="O299" s="1"/>
    </row>
    <row r="300" spans="1:15" s="124" customFormat="1" ht="21" customHeight="1">
      <c r="A300" s="120"/>
      <c r="B300" s="121" t="s">
        <v>369</v>
      </c>
      <c r="C300" s="121"/>
      <c r="D300" s="121"/>
      <c r="E300" s="121"/>
      <c r="F300" s="121"/>
      <c r="G300" s="121"/>
      <c r="H300" s="121"/>
      <c r="I300" s="121" t="s">
        <v>368</v>
      </c>
      <c r="J300" s="121"/>
      <c r="K300" s="122"/>
      <c r="L300" s="123"/>
      <c r="M300" s="273" t="s">
        <v>367</v>
      </c>
      <c r="N300" s="273"/>
      <c r="O300" s="121"/>
    </row>
    <row r="301" spans="1:15">
      <c r="A301" s="58"/>
      <c r="B301" s="1"/>
      <c r="C301" s="1"/>
      <c r="D301" s="1"/>
      <c r="E301" s="1"/>
      <c r="F301" s="1"/>
      <c r="G301" s="1"/>
      <c r="H301" s="1"/>
      <c r="I301" s="1"/>
      <c r="J301" s="1"/>
      <c r="K301" s="116"/>
      <c r="L301" s="37"/>
      <c r="M301" s="1"/>
      <c r="N301" s="44"/>
      <c r="O301" s="1"/>
    </row>
    <row r="302" spans="1:15">
      <c r="A302" s="58"/>
      <c r="B302" s="1"/>
      <c r="C302" s="1"/>
      <c r="D302" s="1"/>
      <c r="E302" s="1"/>
      <c r="F302" s="1"/>
      <c r="G302" s="1"/>
      <c r="H302" s="1"/>
      <c r="I302" s="1"/>
      <c r="J302" s="1"/>
      <c r="K302" s="116"/>
      <c r="L302" s="37"/>
      <c r="M302" s="1"/>
      <c r="N302" s="44"/>
      <c r="O302" s="1"/>
    </row>
    <row r="303" spans="1:15">
      <c r="A303" s="58"/>
      <c r="B303" s="1"/>
      <c r="C303" s="1"/>
      <c r="D303" s="1"/>
      <c r="E303" s="1"/>
      <c r="F303" s="1"/>
      <c r="G303" s="1"/>
      <c r="H303" s="1"/>
      <c r="I303" s="1"/>
      <c r="J303" s="1"/>
      <c r="K303" s="116"/>
      <c r="L303" s="37"/>
      <c r="M303" s="1"/>
      <c r="N303" s="44"/>
      <c r="O303" s="1"/>
    </row>
  </sheetData>
  <mergeCells count="384">
    <mergeCell ref="J134:N134"/>
    <mergeCell ref="J135:N135"/>
    <mergeCell ref="A298:N298"/>
    <mergeCell ref="K104:K106"/>
    <mergeCell ref="L107:N107"/>
    <mergeCell ref="M288:M289"/>
    <mergeCell ref="N288:N289"/>
    <mergeCell ref="K229:L229"/>
    <mergeCell ref="K230:L230"/>
    <mergeCell ref="K231:L231"/>
    <mergeCell ref="K232:L232"/>
    <mergeCell ref="N234:N235"/>
    <mergeCell ref="M161:M163"/>
    <mergeCell ref="N161:N163"/>
    <mergeCell ref="L161:L163"/>
    <mergeCell ref="I141:J141"/>
    <mergeCell ref="K138:L139"/>
    <mergeCell ref="K140:L140"/>
    <mergeCell ref="A143:C143"/>
    <mergeCell ref="L114:N114"/>
    <mergeCell ref="L115:N115"/>
    <mergeCell ref="L120:N120"/>
    <mergeCell ref="L123:N123"/>
    <mergeCell ref="L124:N124"/>
    <mergeCell ref="H100:I100"/>
    <mergeCell ref="J100:K100"/>
    <mergeCell ref="A103:C103"/>
    <mergeCell ref="A137:C137"/>
    <mergeCell ref="G138:G139"/>
    <mergeCell ref="H138:H139"/>
    <mergeCell ref="B132:C132"/>
    <mergeCell ref="F129:F131"/>
    <mergeCell ref="G129:G131"/>
    <mergeCell ref="A129:A132"/>
    <mergeCell ref="I138:J139"/>
    <mergeCell ref="I140:J140"/>
    <mergeCell ref="D129:D131"/>
    <mergeCell ref="E129:E131"/>
    <mergeCell ref="L104:N106"/>
    <mergeCell ref="J129:N131"/>
    <mergeCell ref="J132:N132"/>
    <mergeCell ref="J133:N133"/>
    <mergeCell ref="K141:L141"/>
    <mergeCell ref="E288:E289"/>
    <mergeCell ref="F288:F289"/>
    <mergeCell ref="L288:L289"/>
    <mergeCell ref="H271:H272"/>
    <mergeCell ref="I271:I272"/>
    <mergeCell ref="J271:J272"/>
    <mergeCell ref="A288:A289"/>
    <mergeCell ref="B288:C289"/>
    <mergeCell ref="K195:N196"/>
    <mergeCell ref="K197:N197"/>
    <mergeCell ref="K198:N198"/>
    <mergeCell ref="K199:N199"/>
    <mergeCell ref="K200:N200"/>
    <mergeCell ref="K201:N201"/>
    <mergeCell ref="K202:N202"/>
    <mergeCell ref="A287:B287"/>
    <mergeCell ref="K216:L216"/>
    <mergeCell ref="K217:L217"/>
    <mergeCell ref="K218:L218"/>
    <mergeCell ref="K207:L208"/>
    <mergeCell ref="K209:L209"/>
    <mergeCell ref="K210:L210"/>
    <mergeCell ref="K211:L211"/>
    <mergeCell ref="A233:C233"/>
    <mergeCell ref="M207:N208"/>
    <mergeCell ref="A280:C280"/>
    <mergeCell ref="I281:J282"/>
    <mergeCell ref="I283:J283"/>
    <mergeCell ref="K281:L282"/>
    <mergeCell ref="K283:L283"/>
    <mergeCell ref="A281:A282"/>
    <mergeCell ref="B281:C282"/>
    <mergeCell ref="D281:D282"/>
    <mergeCell ref="E281:E282"/>
    <mergeCell ref="F281:F282"/>
    <mergeCell ref="G281:G282"/>
    <mergeCell ref="H281:H282"/>
    <mergeCell ref="M218:N218"/>
    <mergeCell ref="M221:M222"/>
    <mergeCell ref="M214:N215"/>
    <mergeCell ref="M216:N216"/>
    <mergeCell ref="M217:N217"/>
    <mergeCell ref="I234:I235"/>
    <mergeCell ref="J234:J235"/>
    <mergeCell ref="M271:M272"/>
    <mergeCell ref="M234:M235"/>
    <mergeCell ref="M300:N300"/>
    <mergeCell ref="K273:L273"/>
    <mergeCell ref="K274:L274"/>
    <mergeCell ref="K275:L275"/>
    <mergeCell ref="K276:L276"/>
    <mergeCell ref="K277:L277"/>
    <mergeCell ref="K278:L278"/>
    <mergeCell ref="M299:N299"/>
    <mergeCell ref="I284:J284"/>
    <mergeCell ref="I285:J285"/>
    <mergeCell ref="K284:L284"/>
    <mergeCell ref="K285:L285"/>
    <mergeCell ref="G288:G289"/>
    <mergeCell ref="H288:H289"/>
    <mergeCell ref="I288:I289"/>
    <mergeCell ref="J288:J289"/>
    <mergeCell ref="K288:K289"/>
    <mergeCell ref="B214:C215"/>
    <mergeCell ref="D214:D215"/>
    <mergeCell ref="E214:E215"/>
    <mergeCell ref="F214:F215"/>
    <mergeCell ref="A220:C220"/>
    <mergeCell ref="K221:L222"/>
    <mergeCell ref="K223:L223"/>
    <mergeCell ref="K224:L224"/>
    <mergeCell ref="A221:A222"/>
    <mergeCell ref="B221:C222"/>
    <mergeCell ref="D221:D222"/>
    <mergeCell ref="E221:E222"/>
    <mergeCell ref="F221:F222"/>
    <mergeCell ref="G221:G222"/>
    <mergeCell ref="H221:H222"/>
    <mergeCell ref="I221:I222"/>
    <mergeCell ref="J221:J222"/>
    <mergeCell ref="B216:C216"/>
    <mergeCell ref="A214:A215"/>
    <mergeCell ref="A175:C175"/>
    <mergeCell ref="B147:C147"/>
    <mergeCell ref="H144:H146"/>
    <mergeCell ref="I144:I146"/>
    <mergeCell ref="J144:J146"/>
    <mergeCell ref="K144:K146"/>
    <mergeCell ref="B144:C146"/>
    <mergeCell ref="D144:D146"/>
    <mergeCell ref="E144:E146"/>
    <mergeCell ref="F144:F146"/>
    <mergeCell ref="G144:G146"/>
    <mergeCell ref="A160:C160"/>
    <mergeCell ref="E161:E163"/>
    <mergeCell ref="F161:F163"/>
    <mergeCell ref="G161:G163"/>
    <mergeCell ref="H161:H163"/>
    <mergeCell ref="I161:I163"/>
    <mergeCell ref="J161:J163"/>
    <mergeCell ref="K161:K163"/>
    <mergeCell ref="A2:C2"/>
    <mergeCell ref="B129:C131"/>
    <mergeCell ref="B107:C107"/>
    <mergeCell ref="J104:J106"/>
    <mergeCell ref="A104:A107"/>
    <mergeCell ref="B104:C106"/>
    <mergeCell ref="D104:D106"/>
    <mergeCell ref="E104:E106"/>
    <mergeCell ref="H104:H106"/>
    <mergeCell ref="I104:I106"/>
    <mergeCell ref="F104:F106"/>
    <mergeCell ref="G104:G106"/>
    <mergeCell ref="A128:C128"/>
    <mergeCell ref="H59:H60"/>
    <mergeCell ref="A59:A60"/>
    <mergeCell ref="B59:C60"/>
    <mergeCell ref="D59:D60"/>
    <mergeCell ref="E59:E60"/>
    <mergeCell ref="F59:F60"/>
    <mergeCell ref="I59:I60"/>
    <mergeCell ref="J59:J60"/>
    <mergeCell ref="B72:C72"/>
    <mergeCell ref="B79:C79"/>
    <mergeCell ref="A76:C76"/>
    <mergeCell ref="L108:N108"/>
    <mergeCell ref="A1:N1"/>
    <mergeCell ref="A58:C58"/>
    <mergeCell ref="A66:C66"/>
    <mergeCell ref="A89:C89"/>
    <mergeCell ref="A96:C96"/>
    <mergeCell ref="A83:C83"/>
    <mergeCell ref="H97:I98"/>
    <mergeCell ref="H99:I99"/>
    <mergeCell ref="J97:K98"/>
    <mergeCell ref="J99:K99"/>
    <mergeCell ref="B3:C3"/>
    <mergeCell ref="K59:L60"/>
    <mergeCell ref="K61:L61"/>
    <mergeCell ref="K62:L62"/>
    <mergeCell ref="K63:L63"/>
    <mergeCell ref="K64:L64"/>
    <mergeCell ref="A77:A78"/>
    <mergeCell ref="B77:C78"/>
    <mergeCell ref="D77:D78"/>
    <mergeCell ref="E77:E78"/>
    <mergeCell ref="F77:F78"/>
    <mergeCell ref="G77:G78"/>
    <mergeCell ref="G59:G60"/>
    <mergeCell ref="G67:G68"/>
    <mergeCell ref="M167:M169"/>
    <mergeCell ref="N167:N169"/>
    <mergeCell ref="A167:A170"/>
    <mergeCell ref="B167:C169"/>
    <mergeCell ref="D167:D169"/>
    <mergeCell ref="E167:E169"/>
    <mergeCell ref="F167:F169"/>
    <mergeCell ref="G167:G169"/>
    <mergeCell ref="B170:C170"/>
    <mergeCell ref="K167:K169"/>
    <mergeCell ref="H167:H169"/>
    <mergeCell ref="I167:I169"/>
    <mergeCell ref="J167:J169"/>
    <mergeCell ref="L167:L169"/>
    <mergeCell ref="L109:N109"/>
    <mergeCell ref="L110:N110"/>
    <mergeCell ref="L111:N111"/>
    <mergeCell ref="B164:C164"/>
    <mergeCell ref="A161:A164"/>
    <mergeCell ref="N144:N146"/>
    <mergeCell ref="L144:L146"/>
    <mergeCell ref="M144:M146"/>
    <mergeCell ref="A144:A147"/>
    <mergeCell ref="I67:I68"/>
    <mergeCell ref="J84:J85"/>
    <mergeCell ref="M84:N85"/>
    <mergeCell ref="M90:M91"/>
    <mergeCell ref="N90:N91"/>
    <mergeCell ref="K90:K91"/>
    <mergeCell ref="M67:M68"/>
    <mergeCell ref="N67:N68"/>
    <mergeCell ref="J67:J68"/>
    <mergeCell ref="K67:K68"/>
    <mergeCell ref="M86:N86"/>
    <mergeCell ref="J90:J91"/>
    <mergeCell ref="L90:L91"/>
    <mergeCell ref="M87:N87"/>
    <mergeCell ref="K77:L78"/>
    <mergeCell ref="K79:L79"/>
    <mergeCell ref="K80:L80"/>
    <mergeCell ref="K84:L85"/>
    <mergeCell ref="K86:L86"/>
    <mergeCell ref="K87:L87"/>
    <mergeCell ref="A67:A68"/>
    <mergeCell ref="B67:C68"/>
    <mergeCell ref="D67:D68"/>
    <mergeCell ref="E67:E68"/>
    <mergeCell ref="F67:F68"/>
    <mergeCell ref="B69:C69"/>
    <mergeCell ref="M59:M60"/>
    <mergeCell ref="E182:E183"/>
    <mergeCell ref="F182:F183"/>
    <mergeCell ref="G182:G183"/>
    <mergeCell ref="H129:H131"/>
    <mergeCell ref="I129:I131"/>
    <mergeCell ref="E90:E91"/>
    <mergeCell ref="F90:F91"/>
    <mergeCell ref="G90:G91"/>
    <mergeCell ref="I77:J78"/>
    <mergeCell ref="I80:J80"/>
    <mergeCell ref="I79:J79"/>
    <mergeCell ref="L112:N112"/>
    <mergeCell ref="L113:N113"/>
    <mergeCell ref="L116:N116"/>
    <mergeCell ref="H77:H78"/>
    <mergeCell ref="L67:L68"/>
    <mergeCell ref="H67:H68"/>
    <mergeCell ref="A84:A85"/>
    <mergeCell ref="B84:C85"/>
    <mergeCell ref="D84:D85"/>
    <mergeCell ref="E84:E85"/>
    <mergeCell ref="F84:F85"/>
    <mergeCell ref="G84:G85"/>
    <mergeCell ref="H84:H85"/>
    <mergeCell ref="I84:I85"/>
    <mergeCell ref="B176:C177"/>
    <mergeCell ref="D176:D177"/>
    <mergeCell ref="E176:E177"/>
    <mergeCell ref="F176:F177"/>
    <mergeCell ref="B161:C163"/>
    <mergeCell ref="D161:D163"/>
    <mergeCell ref="A166:C166"/>
    <mergeCell ref="A90:A91"/>
    <mergeCell ref="B90:C91"/>
    <mergeCell ref="D90:D91"/>
    <mergeCell ref="A138:A139"/>
    <mergeCell ref="B138:C139"/>
    <mergeCell ref="D138:D139"/>
    <mergeCell ref="E138:E139"/>
    <mergeCell ref="F138:F139"/>
    <mergeCell ref="A97:A98"/>
    <mergeCell ref="B97:C98"/>
    <mergeCell ref="D97:D98"/>
    <mergeCell ref="E97:E98"/>
    <mergeCell ref="F97:F98"/>
    <mergeCell ref="G97:G98"/>
    <mergeCell ref="H90:H91"/>
    <mergeCell ref="I90:I91"/>
    <mergeCell ref="A270:C270"/>
    <mergeCell ref="K271:L272"/>
    <mergeCell ref="A234:A235"/>
    <mergeCell ref="B234:C235"/>
    <mergeCell ref="D234:D235"/>
    <mergeCell ref="E234:E235"/>
    <mergeCell ref="F234:F235"/>
    <mergeCell ref="G234:G235"/>
    <mergeCell ref="H234:H235"/>
    <mergeCell ref="K234:K235"/>
    <mergeCell ref="L234:L235"/>
    <mergeCell ref="A271:A272"/>
    <mergeCell ref="B271:C272"/>
    <mergeCell ref="D271:D272"/>
    <mergeCell ref="E271:E272"/>
    <mergeCell ref="F271:F272"/>
    <mergeCell ref="G271:G272"/>
    <mergeCell ref="K176:K177"/>
    <mergeCell ref="L176:L177"/>
    <mergeCell ref="M176:M177"/>
    <mergeCell ref="K225:L225"/>
    <mergeCell ref="K226:L226"/>
    <mergeCell ref="K227:L227"/>
    <mergeCell ref="K228:L228"/>
    <mergeCell ref="M209:N209"/>
    <mergeCell ref="M210:N210"/>
    <mergeCell ref="M211:N211"/>
    <mergeCell ref="N176:N177"/>
    <mergeCell ref="H190:I191"/>
    <mergeCell ref="H192:I192"/>
    <mergeCell ref="J192:N192"/>
    <mergeCell ref="J193:N193"/>
    <mergeCell ref="K204:N204"/>
    <mergeCell ref="I197:J197"/>
    <mergeCell ref="I198:J198"/>
    <mergeCell ref="I199:J199"/>
    <mergeCell ref="G214:G215"/>
    <mergeCell ref="H214:H215"/>
    <mergeCell ref="I214:I215"/>
    <mergeCell ref="J214:J215"/>
    <mergeCell ref="G207:G208"/>
    <mergeCell ref="H207:H208"/>
    <mergeCell ref="I207:I208"/>
    <mergeCell ref="J207:J208"/>
    <mergeCell ref="K214:L215"/>
    <mergeCell ref="G176:G177"/>
    <mergeCell ref="H176:H177"/>
    <mergeCell ref="I176:I177"/>
    <mergeCell ref="J176:J177"/>
    <mergeCell ref="A207:A208"/>
    <mergeCell ref="B207:C208"/>
    <mergeCell ref="D207:D208"/>
    <mergeCell ref="E207:E208"/>
    <mergeCell ref="F207:F208"/>
    <mergeCell ref="A194:B194"/>
    <mergeCell ref="A182:A183"/>
    <mergeCell ref="B182:C183"/>
    <mergeCell ref="D182:D183"/>
    <mergeCell ref="I200:J200"/>
    <mergeCell ref="I201:J201"/>
    <mergeCell ref="I202:J202"/>
    <mergeCell ref="I203:J203"/>
    <mergeCell ref="I204:J204"/>
    <mergeCell ref="A181:C181"/>
    <mergeCell ref="A176:A177"/>
    <mergeCell ref="G195:G196"/>
    <mergeCell ref="H195:H196"/>
    <mergeCell ref="H193:I193"/>
    <mergeCell ref="I195:J196"/>
    <mergeCell ref="D288:D289"/>
    <mergeCell ref="M182:M183"/>
    <mergeCell ref="N182:N183"/>
    <mergeCell ref="A190:A191"/>
    <mergeCell ref="B190:C191"/>
    <mergeCell ref="D190:D191"/>
    <mergeCell ref="E190:E191"/>
    <mergeCell ref="F190:F191"/>
    <mergeCell ref="G190:G191"/>
    <mergeCell ref="H182:H183"/>
    <mergeCell ref="I182:I183"/>
    <mergeCell ref="J182:J183"/>
    <mergeCell ref="K182:K183"/>
    <mergeCell ref="L182:L183"/>
    <mergeCell ref="J190:N191"/>
    <mergeCell ref="D195:D196"/>
    <mergeCell ref="E195:E196"/>
    <mergeCell ref="F195:F196"/>
    <mergeCell ref="A206:C206"/>
    <mergeCell ref="A213:B213"/>
    <mergeCell ref="A195:A196"/>
    <mergeCell ref="B195:C196"/>
    <mergeCell ref="B209:C209"/>
    <mergeCell ref="K203:N203"/>
  </mergeCells>
  <printOptions horizontalCentered="1"/>
  <pageMargins left="0.25" right="0.27" top="0.32" bottom="0.34" header="0.3" footer="0.2"/>
  <pageSetup paperSize="9" orientation="landscape" r:id="rId1"/>
  <headerFooter>
    <oddFooter>Page &amp;P of &amp;N</oddFooter>
  </headerFooter>
  <rowBreaks count="6" manualBreakCount="6">
    <brk id="57" max="16383" man="1"/>
    <brk id="82" max="16383" man="1"/>
    <brk id="102" max="16383" man="1"/>
    <brk id="127" max="16383" man="1"/>
    <brk id="159" max="16383" man="1"/>
    <brk id="19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Ket qua xet TN</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WIN7</dc:creator>
  <cp:lastModifiedBy>Mr Ninh</cp:lastModifiedBy>
  <cp:lastPrinted>2016-07-21T01:23:08Z</cp:lastPrinted>
  <dcterms:created xsi:type="dcterms:W3CDTF">2016-07-19T07:20:03Z</dcterms:created>
  <dcterms:modified xsi:type="dcterms:W3CDTF">2016-07-22T09:30:30Z</dcterms:modified>
</cp:coreProperties>
</file>